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023 Done So Far\300\"/>
    </mc:Choice>
  </mc:AlternateContent>
  <bookViews>
    <workbookView xWindow="0" yWindow="0" windowWidth="16305" windowHeight="9795" activeTab="1"/>
  </bookViews>
  <sheets>
    <sheet name="T 327 Lab Form" sheetId="1" r:id="rId1"/>
    <sheet name="T 327 Example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2" i="4" l="1"/>
  <c r="G28" i="4" s="1"/>
  <c r="F43" i="4"/>
  <c r="G40" i="4" s="1"/>
  <c r="F38" i="4"/>
  <c r="H38" i="4" s="1"/>
  <c r="I38" i="4" s="1"/>
  <c r="F43" i="1"/>
  <c r="H43" i="1" s="1"/>
  <c r="I43" i="1" s="1"/>
  <c r="F38" i="1"/>
  <c r="H38" i="1" s="1"/>
  <c r="I38" i="1" s="1"/>
  <c r="F32" i="1"/>
  <c r="H32" i="1" s="1"/>
  <c r="I32" i="1" s="1"/>
  <c r="G28" i="1" l="1"/>
  <c r="G34" i="1"/>
  <c r="G40" i="1"/>
  <c r="G34" i="4"/>
  <c r="H43" i="4"/>
  <c r="I43" i="4" s="1"/>
  <c r="H32" i="4"/>
  <c r="I32" i="4" s="1"/>
</calcChain>
</file>

<file path=xl/sharedStrings.xml><?xml version="1.0" encoding="utf-8"?>
<sst xmlns="http://schemas.openxmlformats.org/spreadsheetml/2006/main" count="171" uniqueCount="58">
  <si>
    <t/>
  </si>
  <si>
    <t>Source:</t>
  </si>
  <si>
    <t>Sampled by:</t>
  </si>
  <si>
    <t>Date Sampled:</t>
  </si>
  <si>
    <t>Test Location:</t>
  </si>
  <si>
    <t>Date Received:</t>
  </si>
  <si>
    <t>Depth:</t>
  </si>
  <si>
    <t>Testing Tech:</t>
  </si>
  <si>
    <t>Lab Number:</t>
  </si>
  <si>
    <t>Procedure</t>
  </si>
  <si>
    <t>Test Sample</t>
  </si>
  <si>
    <t>1. Obtain a sample in accordance with ATM 301 - WAQTC FOP for AASHTO R 90 Sampling Aggregate Products.</t>
  </si>
  <si>
    <t xml:space="preserve">2. Reduce sample to testing size in accordance with ATM 303 - WAQTC FOP for AASHTO R 76 Reducing Samples of Aggregate </t>
  </si>
  <si>
    <t>to Testing Size.</t>
  </si>
  <si>
    <t xml:space="preserve">4. Sample shall be separated into individual size fractions in accordance with ATM 304 - WAQTC FOP for AASHTO T 27/T 11 </t>
  </si>
  <si>
    <t xml:space="preserve">based on the nominal maximum aggregate size of the embankment, paving, or surfacing layer wherein the aggregate is incorporated.  </t>
  </si>
  <si>
    <t>Sieve Analysis of Fine and Coarse Aggregates.  Recombined to meet the appropriate grading in Table 1, 2, or 3 of AASHTO T 327,</t>
  </si>
  <si>
    <t>5. Record initial dry mass of sample to the nearest 1.0 g.</t>
  </si>
  <si>
    <t>7. Run the machine at the appropriate rate for the specified number of revolutions for the grading tested.</t>
  </si>
  <si>
    <t xml:space="preserve">8. At the end of the test period carefully pour the sample and steel balls over a 4.75 mm sieve nested on top of a 1.18 mm sieve and </t>
  </si>
  <si>
    <t xml:space="preserve">wash until all of the material finer than 1.18 mm has been washed away.  Remove the steel balls.  </t>
  </si>
  <si>
    <t>Combine the material retained on the two nested sieves and dry to constant mass.  Record final mass to nearest 1.0 g.</t>
  </si>
  <si>
    <t>9. Report percent loss to the nearest 0.1 percent.</t>
  </si>
  <si>
    <t>Table 1</t>
  </si>
  <si>
    <t>Sample: 19.0 to 9.5mm</t>
  </si>
  <si>
    <t>Passing (mm)</t>
  </si>
  <si>
    <t>Retained (mm)</t>
  </si>
  <si>
    <t>Mass (g)</t>
  </si>
  <si>
    <t>Table 2</t>
  </si>
  <si>
    <t>Sample: 12.5 to 4.75mm</t>
  </si>
  <si>
    <t>Sample: 9.5 to 4.75mm</t>
  </si>
  <si>
    <t>12,000 ± 100 Revolutions</t>
  </si>
  <si>
    <t>10,500 ± 100 Revolutions</t>
  </si>
  <si>
    <t>9,500 ± 100 Revolutions</t>
  </si>
  <si>
    <t>Table 3</t>
  </si>
  <si>
    <t>Initial mass</t>
  </si>
  <si>
    <t>% Loss</t>
  </si>
  <si>
    <t>Final mass</t>
  </si>
  <si>
    <t>Mass loss</t>
  </si>
  <si>
    <t>Data entry cell indicated with light blue shading</t>
  </si>
  <si>
    <t xml:space="preserve">Total Initial Mass Required = 1500 ± 5g </t>
  </si>
  <si>
    <t xml:space="preserve">Total = </t>
  </si>
  <si>
    <t xml:space="preserve"> Asphalt Worksheet - ATM 317 Micro-Deval Degradation</t>
  </si>
  <si>
    <t>Project Name:</t>
  </si>
  <si>
    <t>Sample Number:</t>
  </si>
  <si>
    <t>Federal No:</t>
  </si>
  <si>
    <t>Material:</t>
  </si>
  <si>
    <t>AKSAS No.</t>
  </si>
  <si>
    <t>Item No:</t>
  </si>
  <si>
    <t>Location:</t>
  </si>
  <si>
    <t>Quantity Represented:</t>
  </si>
  <si>
    <r>
      <rPr>
        <b/>
        <vertAlign val="superscript"/>
        <sz val="10"/>
        <rFont val="CG Times"/>
      </rPr>
      <t>C</t>
    </r>
    <r>
      <rPr>
        <b/>
        <sz val="10"/>
        <rFont val="CG Times"/>
        <family val="1"/>
      </rPr>
      <t>/</t>
    </r>
    <r>
      <rPr>
        <b/>
        <vertAlign val="subscript"/>
        <sz val="10"/>
        <rFont val="CG Times"/>
      </rPr>
      <t>L</t>
    </r>
    <r>
      <rPr>
        <b/>
        <sz val="10"/>
        <rFont val="CG Times"/>
        <family val="1"/>
      </rPr>
      <t xml:space="preserve"> &amp; Grade Reference:</t>
    </r>
  </si>
  <si>
    <r>
      <t>C</t>
    </r>
    <r>
      <rPr>
        <b/>
        <sz val="10"/>
        <rFont val="CG Times"/>
      </rPr>
      <t>/</t>
    </r>
    <r>
      <rPr>
        <b/>
        <vertAlign val="subscript"/>
        <sz val="10"/>
        <rFont val="CG Times"/>
      </rPr>
      <t>L</t>
    </r>
    <r>
      <rPr>
        <b/>
        <sz val="10"/>
        <rFont val="CG Times"/>
      </rPr>
      <t xml:space="preserve"> &amp; Grade Reference:</t>
    </r>
  </si>
  <si>
    <t>Resistance of Coarse Aggregate to Degradation by Abrasion in the Micro-Deval Apparatus 
AASHTO T 327  (ASTM D6928)</t>
  </si>
  <si>
    <r>
      <t>3. Test sample shall be washed and oven-dried at no less than 110 ± 5</t>
    </r>
    <r>
      <rPr>
        <vertAlign val="superscript"/>
        <sz val="9"/>
        <rFont val="CG Times"/>
      </rPr>
      <t>0</t>
    </r>
    <r>
      <rPr>
        <sz val="9"/>
        <rFont val="CG Times"/>
        <family val="1"/>
      </rPr>
      <t>C (230±9</t>
    </r>
    <r>
      <rPr>
        <vertAlign val="superscript"/>
        <sz val="9"/>
        <rFont val="CG Times"/>
      </rPr>
      <t>0</t>
    </r>
    <r>
      <rPr>
        <sz val="9"/>
        <rFont val="CG Times"/>
        <family val="1"/>
      </rPr>
      <t>F) to constant mass.</t>
    </r>
  </si>
  <si>
    <t>into the Micro Deval abrasion container with 5000±5 g of steel balls.  Attach cover securely and place container on the machine.</t>
  </si>
  <si>
    <r>
      <t>6. Sample shall be immersed in 2.0 liters of potable water at 20±5</t>
    </r>
    <r>
      <rPr>
        <vertAlign val="superscript"/>
        <sz val="9"/>
        <rFont val="CG Times"/>
        <family val="1"/>
      </rPr>
      <t>0</t>
    </r>
    <r>
      <rPr>
        <sz val="9"/>
        <rFont val="CG Times"/>
        <family val="1"/>
      </rPr>
      <t>C (68±9</t>
    </r>
    <r>
      <rPr>
        <vertAlign val="superscript"/>
        <sz val="9"/>
        <rFont val="CG Times"/>
        <family val="1"/>
      </rPr>
      <t>0</t>
    </r>
    <r>
      <rPr>
        <sz val="9"/>
        <rFont val="CG Times"/>
        <family val="1"/>
      </rPr>
      <t xml:space="preserve">F) for minimum of 1 hour then placed with the water </t>
    </r>
  </si>
  <si>
    <t>( For electronic copy, contact richard.giesel@alaska.gov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</si>
</sst>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000.00"/>
    <numFmt numFmtId="165" formatCode="0.0"/>
    <numFmt numFmtId="166" formatCode="0.0%"/>
  </numFmts>
  <fonts count="24">
    <font>
      <sz val="11"/>
      <color theme="1"/>
      <name val="Calibri"/>
      <family val="2"/>
      <scheme val="minor"/>
    </font>
    <font>
      <b/>
      <sz val="14"/>
      <name val="CG Times"/>
      <family val="1"/>
    </font>
    <font>
      <b/>
      <sz val="10"/>
      <name val="CG Times"/>
      <family val="1"/>
    </font>
    <font>
      <sz val="10"/>
      <color indexed="12"/>
      <name val="CG Times"/>
      <family val="1"/>
    </font>
    <font>
      <b/>
      <sz val="10"/>
      <color indexed="12"/>
      <name val="CG Times"/>
      <family val="1"/>
    </font>
    <font>
      <b/>
      <sz val="10"/>
      <color indexed="8"/>
      <name val="CG Times"/>
      <family val="1"/>
    </font>
    <font>
      <b/>
      <sz val="12"/>
      <name val="CG Times"/>
      <family val="1"/>
    </font>
    <font>
      <b/>
      <sz val="9"/>
      <name val="CG Times"/>
      <family val="1"/>
    </font>
    <font>
      <sz val="10"/>
      <name val="CG Times"/>
      <family val="1"/>
    </font>
    <font>
      <sz val="9"/>
      <name val="CG Times"/>
      <family val="1"/>
    </font>
    <font>
      <sz val="10"/>
      <color rgb="FFFF0000"/>
      <name val="CG Times"/>
      <family val="1"/>
    </font>
    <font>
      <b/>
      <sz val="10"/>
      <color rgb="FFFF0000"/>
      <name val="CG Times"/>
      <family val="1"/>
    </font>
    <font>
      <sz val="10"/>
      <color rgb="FF0000FF"/>
      <name val="CG Times"/>
      <family val="1"/>
    </font>
    <font>
      <vertAlign val="superscript"/>
      <sz val="9"/>
      <name val="CG Times"/>
    </font>
    <font>
      <b/>
      <sz val="9"/>
      <name val="CG Times"/>
    </font>
    <font>
      <sz val="10"/>
      <name val="CG Times"/>
    </font>
    <font>
      <sz val="8"/>
      <name val="CG Times"/>
      <family val="1"/>
    </font>
    <font>
      <b/>
      <sz val="10"/>
      <color rgb="FFFF0000"/>
      <name val="CG Times"/>
    </font>
    <font>
      <sz val="10"/>
      <color rgb="FFFF0000"/>
      <name val="CG Times"/>
    </font>
    <font>
      <sz val="10"/>
      <color rgb="FF0000FF"/>
      <name val="CG Times"/>
    </font>
    <font>
      <b/>
      <vertAlign val="superscript"/>
      <sz val="10"/>
      <name val="CG Times"/>
    </font>
    <font>
      <b/>
      <vertAlign val="subscript"/>
      <sz val="10"/>
      <name val="CG Times"/>
    </font>
    <font>
      <b/>
      <sz val="10"/>
      <name val="CG Times"/>
    </font>
    <font>
      <vertAlign val="superscript"/>
      <sz val="9"/>
      <name val="CG Times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6">
    <xf numFmtId="0" fontId="0" fillId="0" borderId="0" xfId="0"/>
    <xf numFmtId="0" fontId="1" fillId="0" borderId="1" xfId="0" applyFont="1" applyBorder="1" applyAlignment="1" applyProtection="1">
      <alignment horizontal="centerContinuous"/>
    </xf>
    <xf numFmtId="0" fontId="1" fillId="0" borderId="2" xfId="0" applyFont="1" applyBorder="1" applyAlignment="1" applyProtection="1">
      <alignment horizontal="centerContinuous"/>
    </xf>
    <xf numFmtId="0" fontId="1" fillId="0" borderId="3" xfId="0" applyFont="1" applyBorder="1" applyAlignment="1" applyProtection="1">
      <alignment horizontal="centerContinuous"/>
    </xf>
    <xf numFmtId="0" fontId="2" fillId="0" borderId="6" xfId="0" applyFont="1" applyBorder="1" applyAlignment="1" applyProtection="1">
      <alignment horizontal="left"/>
    </xf>
    <xf numFmtId="0" fontId="3" fillId="0" borderId="6" xfId="0" applyNumberFormat="1" applyFont="1" applyBorder="1" applyAlignment="1" applyProtection="1">
      <alignment horizontal="left"/>
    </xf>
    <xf numFmtId="0" fontId="4" fillId="0" borderId="6" xfId="0" applyFont="1" applyBorder="1" applyAlignment="1" applyProtection="1">
      <alignment horizontal="left"/>
    </xf>
    <xf numFmtId="0" fontId="3" fillId="0" borderId="7" xfId="0" applyFont="1" applyBorder="1" applyAlignment="1" applyProtection="1">
      <alignment horizontal="left"/>
    </xf>
    <xf numFmtId="0" fontId="2" fillId="0" borderId="8" xfId="0" applyFont="1" applyBorder="1" applyAlignment="1" applyProtection="1">
      <alignment horizontal="left"/>
    </xf>
    <xf numFmtId="0" fontId="2" fillId="0" borderId="9" xfId="0" applyFont="1" applyBorder="1" applyAlignment="1" applyProtection="1">
      <alignment horizontal="left"/>
    </xf>
    <xf numFmtId="0" fontId="5" fillId="0" borderId="10" xfId="0" applyFont="1" applyBorder="1" applyAlignment="1" applyProtection="1">
      <alignment horizontal="left"/>
    </xf>
    <xf numFmtId="0" fontId="5" fillId="0" borderId="11" xfId="0" applyFont="1" applyBorder="1" applyAlignment="1" applyProtection="1">
      <alignment horizontal="left"/>
    </xf>
    <xf numFmtId="0" fontId="3" fillId="0" borderId="11" xfId="0" applyNumberFormat="1" applyFont="1" applyBorder="1" applyAlignment="1" applyProtection="1">
      <alignment horizontal="left"/>
    </xf>
    <xf numFmtId="0" fontId="2" fillId="0" borderId="11" xfId="0" applyFont="1" applyBorder="1" applyAlignment="1" applyProtection="1">
      <alignment horizontal="left"/>
    </xf>
    <xf numFmtId="0" fontId="3" fillId="0" borderId="12" xfId="0" applyNumberFormat="1" applyFont="1" applyBorder="1" applyAlignment="1" applyProtection="1">
      <alignment horizontal="left"/>
    </xf>
    <xf numFmtId="0" fontId="4" fillId="0" borderId="13" xfId="0" applyFont="1" applyBorder="1" applyProtection="1"/>
    <xf numFmtId="0" fontId="2" fillId="0" borderId="14" xfId="0" applyFont="1" applyBorder="1" applyAlignment="1" applyProtection="1">
      <alignment horizontal="left"/>
    </xf>
    <xf numFmtId="0" fontId="2" fillId="0" borderId="13" xfId="0" applyFont="1" applyBorder="1" applyAlignment="1" applyProtection="1">
      <alignment horizontal="left"/>
    </xf>
    <xf numFmtId="0" fontId="3" fillId="0" borderId="13" xfId="0" applyNumberFormat="1" applyFont="1" applyBorder="1" applyAlignment="1" applyProtection="1">
      <alignment horizontal="left"/>
    </xf>
    <xf numFmtId="0" fontId="3" fillId="0" borderId="15" xfId="0" applyNumberFormat="1" applyFont="1" applyBorder="1" applyAlignment="1" applyProtection="1">
      <alignment horizontal="left"/>
    </xf>
    <xf numFmtId="0" fontId="2" fillId="0" borderId="8" xfId="0" applyFont="1" applyBorder="1" applyProtection="1"/>
    <xf numFmtId="0" fontId="2" fillId="0" borderId="13" xfId="0" applyFont="1" applyBorder="1" applyProtection="1"/>
    <xf numFmtId="0" fontId="2" fillId="0" borderId="13" xfId="0" applyFont="1" applyBorder="1" applyAlignment="1" applyProtection="1"/>
    <xf numFmtId="0" fontId="2" fillId="0" borderId="14" xfId="0" applyFont="1" applyBorder="1" applyProtection="1"/>
    <xf numFmtId="164" fontId="3" fillId="0" borderId="15" xfId="0" applyNumberFormat="1" applyFont="1" applyBorder="1" applyAlignment="1" applyProtection="1">
      <alignment horizontal="left"/>
    </xf>
    <xf numFmtId="0" fontId="2" fillId="0" borderId="17" xfId="0" applyFont="1" applyBorder="1" applyProtection="1"/>
    <xf numFmtId="0" fontId="2" fillId="0" borderId="18" xfId="0" applyFont="1" applyBorder="1" applyProtection="1"/>
    <xf numFmtId="14" fontId="3" fillId="0" borderId="17" xfId="0" applyNumberFormat="1" applyFont="1" applyBorder="1" applyAlignment="1" applyProtection="1">
      <alignment horizontal="left"/>
    </xf>
    <xf numFmtId="0" fontId="2" fillId="0" borderId="18" xfId="0" applyFont="1" applyBorder="1" applyAlignment="1" applyProtection="1">
      <alignment horizontal="left"/>
    </xf>
    <xf numFmtId="0" fontId="2" fillId="0" borderId="17" xfId="0" applyFont="1" applyBorder="1" applyAlignment="1" applyProtection="1">
      <alignment horizontal="left"/>
    </xf>
    <xf numFmtId="0" fontId="3" fillId="0" borderId="19" xfId="0" applyNumberFormat="1" applyFont="1" applyBorder="1" applyAlignment="1" applyProtection="1">
      <alignment horizontal="left"/>
    </xf>
    <xf numFmtId="0" fontId="6" fillId="0" borderId="1" xfId="0" applyFont="1" applyBorder="1" applyAlignment="1" applyProtection="1">
      <alignment horizontal="centerContinuous" vertical="center" wrapText="1"/>
    </xf>
    <xf numFmtId="0" fontId="6" fillId="0" borderId="2" xfId="0" applyFont="1" applyBorder="1" applyAlignment="1" applyProtection="1">
      <alignment horizontal="centerContinuous" vertical="center" wrapText="1"/>
    </xf>
    <xf numFmtId="0" fontId="6" fillId="0" borderId="3" xfId="0" applyFont="1" applyBorder="1" applyAlignment="1" applyProtection="1">
      <alignment horizontal="centerContinuous" vertical="center" wrapText="1"/>
    </xf>
    <xf numFmtId="0" fontId="7" fillId="0" borderId="4" xfId="0" applyFont="1" applyBorder="1" applyAlignment="1" applyProtection="1"/>
    <xf numFmtId="0" fontId="7" fillId="0" borderId="5" xfId="0" applyFont="1" applyBorder="1" applyAlignment="1" applyProtection="1"/>
    <xf numFmtId="0" fontId="8" fillId="0" borderId="5" xfId="0" applyFont="1" applyBorder="1" applyProtection="1"/>
    <xf numFmtId="0" fontId="8" fillId="0" borderId="5" xfId="0" applyFont="1" applyBorder="1" applyAlignment="1" applyProtection="1">
      <alignment horizontal="left"/>
    </xf>
    <xf numFmtId="0" fontId="8" fillId="0" borderId="20" xfId="0" applyFont="1" applyBorder="1" applyAlignment="1" applyProtection="1">
      <alignment horizontal="left"/>
    </xf>
    <xf numFmtId="0" fontId="9" fillId="0" borderId="8" xfId="0" applyFont="1" applyBorder="1" applyAlignment="1"/>
    <xf numFmtId="0" fontId="9" fillId="0" borderId="13" xfId="0" applyFont="1" applyBorder="1" applyAlignment="1"/>
    <xf numFmtId="0" fontId="8" fillId="0" borderId="13" xfId="0" applyFont="1" applyBorder="1" applyProtection="1"/>
    <xf numFmtId="0" fontId="8" fillId="0" borderId="13" xfId="0" applyFont="1" applyBorder="1" applyAlignment="1" applyProtection="1">
      <alignment horizontal="left"/>
    </xf>
    <xf numFmtId="0" fontId="8" fillId="0" borderId="15" xfId="0" applyFont="1" applyBorder="1" applyAlignment="1" applyProtection="1">
      <alignment horizontal="left"/>
    </xf>
    <xf numFmtId="0" fontId="9" fillId="0" borderId="8" xfId="0" applyFont="1" applyBorder="1" applyAlignment="1" applyProtection="1"/>
    <xf numFmtId="0" fontId="9" fillId="0" borderId="13" xfId="0" applyFont="1" applyBorder="1" applyAlignment="1" applyProtection="1"/>
    <xf numFmtId="0" fontId="9" fillId="0" borderId="8" xfId="0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9" fillId="0" borderId="16" xfId="0" applyFont="1" applyBorder="1" applyAlignment="1">
      <alignment horizontal="left"/>
    </xf>
    <xf numFmtId="0" fontId="9" fillId="0" borderId="17" xfId="0" applyFont="1" applyBorder="1" applyAlignment="1">
      <alignment horizontal="left"/>
    </xf>
    <xf numFmtId="0" fontId="0" fillId="0" borderId="0" xfId="0" applyBorder="1"/>
    <xf numFmtId="0" fontId="8" fillId="0" borderId="6" xfId="0" applyFont="1" applyBorder="1" applyProtection="1"/>
    <xf numFmtId="0" fontId="8" fillId="0" borderId="0" xfId="0" applyFont="1" applyBorder="1" applyProtection="1"/>
    <xf numFmtId="0" fontId="8" fillId="0" borderId="0" xfId="0" applyFont="1" applyBorder="1" applyAlignment="1" applyProtection="1">
      <alignment horizontal="left"/>
    </xf>
    <xf numFmtId="0" fontId="8" fillId="0" borderId="0" xfId="0" applyFont="1" applyBorder="1" applyAlignment="1" applyProtection="1">
      <alignment horizontal="right"/>
    </xf>
    <xf numFmtId="0" fontId="8" fillId="0" borderId="0" xfId="0" applyFont="1" applyBorder="1" applyAlignment="1" applyProtection="1">
      <alignment horizontal="center"/>
    </xf>
    <xf numFmtId="0" fontId="14" fillId="0" borderId="8" xfId="0" applyFont="1" applyBorder="1" applyAlignment="1"/>
    <xf numFmtId="0" fontId="2" fillId="0" borderId="21" xfId="0" applyFont="1" applyBorder="1" applyProtection="1"/>
    <xf numFmtId="0" fontId="8" fillId="0" borderId="22" xfId="0" applyFont="1" applyBorder="1" applyAlignment="1" applyProtection="1">
      <alignment horizontal="left"/>
    </xf>
    <xf numFmtId="0" fontId="8" fillId="0" borderId="24" xfId="0" applyFont="1" applyBorder="1" applyAlignment="1"/>
    <xf numFmtId="0" fontId="8" fillId="0" borderId="23" xfId="0" applyFont="1" applyBorder="1" applyAlignment="1"/>
    <xf numFmtId="0" fontId="8" fillId="0" borderId="25" xfId="0" applyFont="1" applyBorder="1" applyAlignment="1">
      <alignment horizontal="left"/>
    </xf>
    <xf numFmtId="0" fontId="2" fillId="0" borderId="26" xfId="0" applyFont="1" applyBorder="1" applyProtection="1"/>
    <xf numFmtId="0" fontId="8" fillId="0" borderId="28" xfId="0" applyFont="1" applyBorder="1" applyAlignment="1"/>
    <xf numFmtId="0" fontId="2" fillId="0" borderId="27" xfId="0" applyFont="1" applyBorder="1" applyAlignment="1" applyProtection="1">
      <alignment horizontal="left"/>
    </xf>
    <xf numFmtId="0" fontId="2" fillId="0" borderId="31" xfId="0" applyFont="1" applyBorder="1" applyAlignment="1" applyProtection="1">
      <alignment horizontal="left"/>
    </xf>
    <xf numFmtId="165" fontId="15" fillId="0" borderId="34" xfId="0" applyNumberFormat="1" applyFont="1" applyBorder="1" applyAlignment="1" applyProtection="1">
      <alignment horizontal="left"/>
    </xf>
    <xf numFmtId="165" fontId="15" fillId="0" borderId="10" xfId="0" applyNumberFormat="1" applyFont="1" applyBorder="1" applyAlignment="1" applyProtection="1">
      <alignment horizontal="left"/>
    </xf>
    <xf numFmtId="165" fontId="15" fillId="0" borderId="36" xfId="0" applyNumberFormat="1" applyFont="1" applyBorder="1" applyAlignment="1">
      <alignment horizontal="left"/>
    </xf>
    <xf numFmtId="165" fontId="15" fillId="0" borderId="8" xfId="0" applyNumberFormat="1" applyFont="1" applyBorder="1" applyAlignment="1">
      <alignment horizontal="left"/>
    </xf>
    <xf numFmtId="165" fontId="15" fillId="0" borderId="14" xfId="0" applyNumberFormat="1" applyFont="1" applyBorder="1" applyAlignment="1">
      <alignment horizontal="left"/>
    </xf>
    <xf numFmtId="165" fontId="15" fillId="0" borderId="37" xfId="0" applyNumberFormat="1" applyFont="1" applyBorder="1" applyAlignment="1">
      <alignment horizontal="left"/>
    </xf>
    <xf numFmtId="165" fontId="15" fillId="0" borderId="42" xfId="0" applyNumberFormat="1" applyFont="1" applyBorder="1" applyAlignment="1" applyProtection="1">
      <alignment horizontal="left"/>
    </xf>
    <xf numFmtId="165" fontId="15" fillId="0" borderId="18" xfId="0" applyNumberFormat="1" applyFont="1" applyBorder="1" applyAlignment="1" applyProtection="1">
      <alignment horizontal="left"/>
    </xf>
    <xf numFmtId="165" fontId="15" fillId="0" borderId="43" xfId="0" applyNumberFormat="1" applyFont="1" applyBorder="1" applyAlignment="1" applyProtection="1">
      <alignment horizontal="left"/>
    </xf>
    <xf numFmtId="1" fontId="15" fillId="0" borderId="11" xfId="0" applyNumberFormat="1" applyFont="1" applyBorder="1" applyAlignment="1" applyProtection="1">
      <alignment horizontal="left"/>
    </xf>
    <xf numFmtId="1" fontId="15" fillId="0" borderId="13" xfId="0" applyNumberFormat="1" applyFont="1" applyBorder="1" applyAlignment="1">
      <alignment horizontal="left"/>
    </xf>
    <xf numFmtId="1" fontId="15" fillId="0" borderId="17" xfId="0" applyNumberFormat="1" applyFont="1" applyBorder="1" applyAlignment="1" applyProtection="1">
      <alignment horizontal="left"/>
    </xf>
    <xf numFmtId="165" fontId="15" fillId="0" borderId="38" xfId="0" applyNumberFormat="1" applyFont="1" applyBorder="1" applyAlignment="1" applyProtection="1">
      <alignment horizontal="left"/>
    </xf>
    <xf numFmtId="1" fontId="15" fillId="0" borderId="40" xfId="0" applyNumberFormat="1" applyFont="1" applyBorder="1" applyAlignment="1" applyProtection="1">
      <alignment horizontal="left"/>
    </xf>
    <xf numFmtId="0" fontId="8" fillId="0" borderId="25" xfId="0" applyFont="1" applyBorder="1" applyAlignment="1"/>
    <xf numFmtId="165" fontId="2" fillId="0" borderId="33" xfId="0" applyNumberFormat="1" applyFont="1" applyBorder="1" applyAlignment="1"/>
    <xf numFmtId="165" fontId="15" fillId="0" borderId="12" xfId="0" applyNumberFormat="1" applyFont="1" applyBorder="1" applyAlignment="1">
      <alignment horizontal="left"/>
    </xf>
    <xf numFmtId="165" fontId="15" fillId="0" borderId="15" xfId="0" applyNumberFormat="1" applyFont="1" applyBorder="1" applyAlignment="1">
      <alignment horizontal="left"/>
    </xf>
    <xf numFmtId="165" fontId="15" fillId="0" borderId="44" xfId="0" applyNumberFormat="1" applyFont="1" applyBorder="1" applyAlignment="1" applyProtection="1">
      <alignment horizontal="left"/>
    </xf>
    <xf numFmtId="0" fontId="2" fillId="0" borderId="29" xfId="0" applyFont="1" applyBorder="1" applyAlignment="1" applyProtection="1">
      <alignment horizontal="left"/>
    </xf>
    <xf numFmtId="165" fontId="2" fillId="0" borderId="30" xfId="0" applyNumberFormat="1" applyFont="1" applyBorder="1" applyAlignment="1"/>
    <xf numFmtId="165" fontId="8" fillId="0" borderId="25" xfId="0" applyNumberFormat="1" applyFont="1" applyBorder="1" applyAlignment="1" applyProtection="1">
      <alignment horizontal="left"/>
    </xf>
    <xf numFmtId="2" fontId="15" fillId="0" borderId="39" xfId="0" applyNumberFormat="1" applyFont="1" applyBorder="1" applyAlignment="1" applyProtection="1">
      <alignment horizontal="left"/>
    </xf>
    <xf numFmtId="165" fontId="8" fillId="0" borderId="23" xfId="0" applyNumberFormat="1" applyFont="1" applyBorder="1" applyAlignment="1" applyProtection="1">
      <alignment horizontal="left"/>
    </xf>
    <xf numFmtId="165" fontId="16" fillId="0" borderId="22" xfId="0" applyNumberFormat="1" applyFont="1" applyBorder="1" applyAlignment="1" applyProtection="1">
      <alignment horizontal="left"/>
    </xf>
    <xf numFmtId="165" fontId="12" fillId="0" borderId="46" xfId="0" applyNumberFormat="1" applyFont="1" applyBorder="1" applyAlignment="1"/>
    <xf numFmtId="165" fontId="10" fillId="0" borderId="50" xfId="0" applyNumberFormat="1" applyFont="1" applyBorder="1" applyAlignment="1">
      <alignment horizontal="center"/>
    </xf>
    <xf numFmtId="165" fontId="10" fillId="0" borderId="41" xfId="0" applyNumberFormat="1" applyFont="1" applyBorder="1" applyAlignment="1">
      <alignment horizontal="center"/>
    </xf>
    <xf numFmtId="165" fontId="10" fillId="0" borderId="51" xfId="0" applyNumberFormat="1" applyFont="1" applyBorder="1" applyAlignment="1">
      <alignment horizontal="center"/>
    </xf>
    <xf numFmtId="165" fontId="10" fillId="0" borderId="32" xfId="0" applyNumberFormat="1" applyFont="1" applyBorder="1" applyAlignment="1">
      <alignment horizontal="center"/>
    </xf>
    <xf numFmtId="165" fontId="12" fillId="0" borderId="56" xfId="0" applyNumberFormat="1" applyFont="1" applyBorder="1" applyAlignment="1"/>
    <xf numFmtId="0" fontId="10" fillId="0" borderId="57" xfId="0" applyFont="1" applyBorder="1" applyProtection="1"/>
    <xf numFmtId="14" fontId="12" fillId="0" borderId="58" xfId="0" applyNumberFormat="1" applyFont="1" applyBorder="1" applyAlignment="1">
      <alignment horizontal="left"/>
    </xf>
    <xf numFmtId="1" fontId="12" fillId="0" borderId="0" xfId="0" applyNumberFormat="1" applyFont="1" applyBorder="1" applyAlignment="1">
      <alignment horizontal="right"/>
    </xf>
    <xf numFmtId="0" fontId="10" fillId="0" borderId="59" xfId="0" applyFont="1" applyBorder="1" applyAlignment="1">
      <alignment horizontal="left"/>
    </xf>
    <xf numFmtId="0" fontId="12" fillId="0" borderId="27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1" fillId="0" borderId="30" xfId="0" applyFont="1" applyBorder="1" applyAlignment="1">
      <alignment horizontal="center"/>
    </xf>
    <xf numFmtId="165" fontId="12" fillId="0" borderId="58" xfId="0" applyNumberFormat="1" applyFont="1" applyBorder="1" applyAlignment="1">
      <alignment horizontal="center"/>
    </xf>
    <xf numFmtId="165" fontId="12" fillId="0" borderId="0" xfId="0" applyNumberFormat="1" applyFont="1" applyBorder="1" applyAlignment="1">
      <alignment horizontal="center"/>
    </xf>
    <xf numFmtId="165" fontId="12" fillId="0" borderId="27" xfId="0" applyNumberFormat="1" applyFont="1" applyBorder="1" applyAlignment="1">
      <alignment horizontal="center"/>
    </xf>
    <xf numFmtId="165" fontId="12" fillId="0" borderId="29" xfId="0" applyNumberFormat="1" applyFont="1" applyBorder="1" applyAlignment="1">
      <alignment horizontal="center"/>
    </xf>
    <xf numFmtId="166" fontId="12" fillId="0" borderId="27" xfId="0" applyNumberFormat="1" applyFont="1" applyBorder="1" applyAlignment="1" applyProtection="1">
      <alignment horizontal="center"/>
    </xf>
    <xf numFmtId="166" fontId="12" fillId="0" borderId="29" xfId="0" applyNumberFormat="1" applyFont="1" applyBorder="1" applyAlignment="1" applyProtection="1">
      <alignment horizontal="center"/>
    </xf>
    <xf numFmtId="0" fontId="12" fillId="2" borderId="34" xfId="0" applyFont="1" applyFill="1" applyBorder="1" applyAlignment="1" applyProtection="1">
      <alignment horizontal="center"/>
    </xf>
    <xf numFmtId="0" fontId="12" fillId="2" borderId="48" xfId="0" applyFont="1" applyFill="1" applyBorder="1" applyAlignment="1">
      <alignment horizontal="center"/>
    </xf>
    <xf numFmtId="165" fontId="12" fillId="2" borderId="51" xfId="0" applyNumberFormat="1" applyFont="1" applyFill="1" applyBorder="1" applyAlignment="1">
      <alignment horizontal="center"/>
    </xf>
    <xf numFmtId="165" fontId="12" fillId="2" borderId="54" xfId="0" applyNumberFormat="1" applyFont="1" applyFill="1" applyBorder="1" applyAlignment="1" applyProtection="1">
      <alignment horizontal="center"/>
    </xf>
    <xf numFmtId="0" fontId="12" fillId="2" borderId="32" xfId="0" applyFont="1" applyFill="1" applyBorder="1" applyAlignment="1" applyProtection="1">
      <alignment horizontal="center"/>
    </xf>
    <xf numFmtId="165" fontId="10" fillId="0" borderId="46" xfId="0" applyNumberFormat="1" applyFont="1" applyBorder="1" applyAlignment="1"/>
    <xf numFmtId="0" fontId="17" fillId="0" borderId="47" xfId="0" applyFont="1" applyBorder="1" applyAlignment="1" applyProtection="1">
      <alignment horizontal="center"/>
    </xf>
    <xf numFmtId="166" fontId="17" fillId="0" borderId="52" xfId="0" applyNumberFormat="1" applyFont="1" applyBorder="1" applyAlignment="1">
      <alignment horizontal="center"/>
    </xf>
    <xf numFmtId="165" fontId="17" fillId="0" borderId="59" xfId="0" applyNumberFormat="1" applyFont="1" applyBorder="1" applyAlignment="1">
      <alignment horizontal="center"/>
    </xf>
    <xf numFmtId="165" fontId="17" fillId="0" borderId="30" xfId="0" applyNumberFormat="1" applyFont="1" applyBorder="1" applyAlignment="1">
      <alignment horizontal="center"/>
    </xf>
    <xf numFmtId="166" fontId="17" fillId="0" borderId="30" xfId="0" applyNumberFormat="1" applyFont="1" applyBorder="1" applyAlignment="1">
      <alignment horizontal="center"/>
    </xf>
    <xf numFmtId="166" fontId="17" fillId="0" borderId="49" xfId="0" applyNumberFormat="1" applyFont="1" applyBorder="1" applyAlignment="1">
      <alignment horizontal="center"/>
    </xf>
    <xf numFmtId="0" fontId="8" fillId="2" borderId="6" xfId="0" applyFont="1" applyFill="1" applyBorder="1" applyAlignment="1" applyProtection="1">
      <alignment horizontal="left"/>
    </xf>
    <xf numFmtId="0" fontId="8" fillId="0" borderId="6" xfId="0" applyFont="1" applyFill="1" applyBorder="1" applyProtection="1"/>
    <xf numFmtId="0" fontId="8" fillId="0" borderId="6" xfId="0" applyFont="1" applyFill="1" applyBorder="1" applyAlignment="1" applyProtection="1">
      <alignment horizontal="left"/>
    </xf>
    <xf numFmtId="0" fontId="12" fillId="0" borderId="6" xfId="0" applyFont="1" applyFill="1" applyBorder="1" applyProtection="1"/>
    <xf numFmtId="165" fontId="12" fillId="0" borderId="54" xfId="0" applyNumberFormat="1" applyFont="1" applyBorder="1" applyAlignment="1"/>
    <xf numFmtId="165" fontId="12" fillId="0" borderId="0" xfId="0" applyNumberFormat="1" applyFont="1" applyBorder="1" applyAlignment="1"/>
    <xf numFmtId="0" fontId="17" fillId="0" borderId="59" xfId="0" applyFont="1" applyBorder="1" applyAlignment="1" applyProtection="1">
      <alignment horizontal="center"/>
    </xf>
    <xf numFmtId="165" fontId="15" fillId="0" borderId="48" xfId="0" applyNumberFormat="1" applyFont="1" applyBorder="1" applyAlignment="1" applyProtection="1">
      <alignment horizontal="left"/>
    </xf>
    <xf numFmtId="165" fontId="15" fillId="0" borderId="14" xfId="0" applyNumberFormat="1" applyFont="1" applyBorder="1" applyAlignment="1" applyProtection="1">
      <alignment horizontal="left"/>
    </xf>
    <xf numFmtId="165" fontId="15" fillId="0" borderId="37" xfId="0" applyNumberFormat="1" applyFont="1" applyBorder="1" applyAlignment="1" applyProtection="1">
      <alignment horizontal="left"/>
    </xf>
    <xf numFmtId="1" fontId="15" fillId="0" borderId="13" xfId="0" applyNumberFormat="1" applyFont="1" applyBorder="1" applyAlignment="1" applyProtection="1">
      <alignment horizontal="left"/>
    </xf>
    <xf numFmtId="165" fontId="15" fillId="0" borderId="15" xfId="0" applyNumberFormat="1" applyFont="1" applyBorder="1" applyAlignment="1" applyProtection="1">
      <alignment horizontal="left"/>
    </xf>
    <xf numFmtId="2" fontId="15" fillId="0" borderId="14" xfId="0" applyNumberFormat="1" applyFont="1" applyBorder="1" applyAlignment="1" applyProtection="1">
      <alignment horizontal="left"/>
    </xf>
    <xf numFmtId="2" fontId="15" fillId="0" borderId="18" xfId="0" applyNumberFormat="1" applyFont="1" applyBorder="1" applyAlignment="1" applyProtection="1">
      <alignment horizontal="left"/>
    </xf>
    <xf numFmtId="165" fontId="12" fillId="0" borderId="53" xfId="0" applyNumberFormat="1" applyFont="1" applyBorder="1" applyAlignment="1"/>
    <xf numFmtId="165" fontId="9" fillId="0" borderId="45" xfId="0" applyNumberFormat="1" applyFont="1" applyBorder="1" applyAlignment="1" applyProtection="1">
      <alignment horizontal="left"/>
    </xf>
    <xf numFmtId="165" fontId="12" fillId="0" borderId="22" xfId="0" applyNumberFormat="1" applyFont="1" applyFill="1" applyBorder="1" applyAlignment="1">
      <alignment horizontal="center"/>
    </xf>
    <xf numFmtId="165" fontId="10" fillId="0" borderId="23" xfId="0" applyNumberFormat="1" applyFont="1" applyBorder="1" applyAlignment="1">
      <alignment horizontal="center"/>
    </xf>
    <xf numFmtId="166" fontId="17" fillId="0" borderId="25" xfId="0" applyNumberFormat="1" applyFont="1" applyBorder="1" applyAlignment="1">
      <alignment horizontal="center"/>
    </xf>
    <xf numFmtId="165" fontId="12" fillId="0" borderId="22" xfId="0" applyNumberFormat="1" applyFont="1" applyFill="1" applyBorder="1" applyAlignment="1" applyProtection="1">
      <alignment horizontal="center"/>
    </xf>
    <xf numFmtId="165" fontId="15" fillId="0" borderId="16" xfId="0" applyNumberFormat="1" applyFont="1" applyBorder="1" applyAlignment="1" applyProtection="1">
      <alignment horizontal="left"/>
    </xf>
    <xf numFmtId="165" fontId="15" fillId="0" borderId="35" xfId="0" applyNumberFormat="1" applyFont="1" applyBorder="1" applyAlignment="1" applyProtection="1">
      <alignment horizontal="left"/>
    </xf>
    <xf numFmtId="165" fontId="18" fillId="0" borderId="19" xfId="0" applyNumberFormat="1" applyFont="1" applyBorder="1" applyAlignment="1" applyProtection="1">
      <alignment horizontal="right"/>
    </xf>
    <xf numFmtId="165" fontId="17" fillId="0" borderId="55" xfId="0" applyNumberFormat="1" applyFont="1" applyBorder="1" applyAlignment="1"/>
    <xf numFmtId="165" fontId="17" fillId="0" borderId="58" xfId="0" applyNumberFormat="1" applyFont="1" applyBorder="1" applyAlignment="1"/>
    <xf numFmtId="0" fontId="19" fillId="2" borderId="34" xfId="0" applyFont="1" applyFill="1" applyBorder="1" applyAlignment="1" applyProtection="1">
      <alignment horizontal="center"/>
    </xf>
    <xf numFmtId="0" fontId="2" fillId="0" borderId="60" xfId="0" applyFont="1" applyBorder="1" applyAlignment="1" applyProtection="1">
      <alignment horizontal="left"/>
    </xf>
    <xf numFmtId="0" fontId="2" fillId="0" borderId="22" xfId="0" applyFont="1" applyBorder="1" applyAlignment="1" applyProtection="1">
      <alignment horizontal="left"/>
    </xf>
    <xf numFmtId="0" fontId="2" fillId="0" borderId="23" xfId="0" applyFont="1" applyBorder="1" applyAlignment="1" applyProtection="1">
      <alignment horizontal="left"/>
    </xf>
    <xf numFmtId="0" fontId="2" fillId="0" borderId="62" xfId="0" applyFont="1" applyBorder="1" applyAlignment="1" applyProtection="1">
      <alignment horizontal="left"/>
    </xf>
    <xf numFmtId="0" fontId="2" fillId="0" borderId="9" xfId="0" applyFont="1" applyBorder="1" applyProtection="1"/>
    <xf numFmtId="14" fontId="3" fillId="0" borderId="63" xfId="0" applyNumberFormat="1" applyFont="1" applyBorder="1" applyAlignment="1" applyProtection="1">
      <alignment horizontal="left"/>
    </xf>
    <xf numFmtId="0" fontId="2" fillId="0" borderId="64" xfId="0" applyFont="1" applyBorder="1" applyAlignment="1" applyProtection="1">
      <alignment horizontal="left"/>
    </xf>
    <xf numFmtId="14" fontId="3" fillId="0" borderId="61" xfId="0" applyNumberFormat="1" applyFont="1" applyBorder="1" applyAlignment="1" applyProtection="1">
      <alignment horizontal="left"/>
    </xf>
    <xf numFmtId="0" fontId="22" fillId="0" borderId="16" xfId="0" applyFont="1" applyBorder="1" applyProtection="1"/>
    <xf numFmtId="0" fontId="20" fillId="0" borderId="16" xfId="0" applyFont="1" applyBorder="1" applyProtection="1"/>
    <xf numFmtId="0" fontId="9" fillId="0" borderId="13" xfId="0" applyFont="1" applyBorder="1" applyProtection="1"/>
    <xf numFmtId="0" fontId="9" fillId="0" borderId="13" xfId="0" applyFont="1" applyBorder="1" applyAlignment="1" applyProtection="1">
      <alignment horizontal="left"/>
    </xf>
    <xf numFmtId="0" fontId="9" fillId="0" borderId="15" xfId="0" applyFont="1" applyBorder="1" applyAlignment="1" applyProtection="1">
      <alignment horizontal="left"/>
    </xf>
    <xf numFmtId="0" fontId="9" fillId="0" borderId="13" xfId="0" applyFont="1" applyBorder="1" applyAlignment="1">
      <alignment horizontal="left" wrapText="1"/>
    </xf>
    <xf numFmtId="0" fontId="9" fillId="0" borderId="15" xfId="0" applyFont="1" applyBorder="1" applyAlignment="1">
      <alignment horizontal="left" wrapText="1"/>
    </xf>
    <xf numFmtId="0" fontId="9" fillId="0" borderId="15" xfId="0" applyFont="1" applyBorder="1" applyAlignment="1">
      <alignment horizontal="left"/>
    </xf>
    <xf numFmtId="0" fontId="9" fillId="0" borderId="17" xfId="0" applyFont="1" applyBorder="1" applyAlignment="1"/>
    <xf numFmtId="0" fontId="9" fillId="0" borderId="19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workbookViewId="0">
      <selection activeCell="C14" sqref="C14"/>
    </sheetView>
  </sheetViews>
  <sheetFormatPr defaultRowHeight="15"/>
  <cols>
    <col min="1" max="1" width="18.7109375" customWidth="1"/>
  </cols>
  <sheetData>
    <row r="1" spans="1:9" ht="19.5" thickBot="1">
      <c r="A1" s="1" t="s">
        <v>42</v>
      </c>
      <c r="B1" s="2"/>
      <c r="C1" s="2"/>
      <c r="D1" s="2"/>
      <c r="E1" s="2"/>
      <c r="F1" s="2"/>
      <c r="G1" s="2"/>
      <c r="H1" s="2"/>
      <c r="I1" s="3"/>
    </row>
    <row r="2" spans="1:9">
      <c r="A2" s="149" t="s">
        <v>43</v>
      </c>
      <c r="B2" s="150"/>
      <c r="C2" s="150"/>
      <c r="D2" s="4"/>
      <c r="E2" s="4"/>
      <c r="F2" s="5"/>
      <c r="G2" s="16" t="s">
        <v>44</v>
      </c>
      <c r="H2" s="6"/>
      <c r="I2" s="7"/>
    </row>
    <row r="3" spans="1:9">
      <c r="A3" s="148" t="s">
        <v>45</v>
      </c>
      <c r="B3" s="9"/>
      <c r="C3" s="9"/>
      <c r="D3" s="10" t="s">
        <v>47</v>
      </c>
      <c r="E3" s="11"/>
      <c r="F3" s="12" t="s">
        <v>0</v>
      </c>
      <c r="G3" s="13"/>
      <c r="H3" s="13"/>
      <c r="I3" s="14" t="s">
        <v>0</v>
      </c>
    </row>
    <row r="4" spans="1:9">
      <c r="A4" s="20" t="s">
        <v>46</v>
      </c>
      <c r="B4" s="15"/>
      <c r="C4" s="15"/>
      <c r="D4" s="16" t="s">
        <v>1</v>
      </c>
      <c r="E4" s="17"/>
      <c r="F4" s="18" t="s">
        <v>0</v>
      </c>
      <c r="H4" s="17"/>
      <c r="I4" s="19" t="s">
        <v>0</v>
      </c>
    </row>
    <row r="5" spans="1:9">
      <c r="A5" s="8" t="s">
        <v>48</v>
      </c>
      <c r="B5" s="17"/>
      <c r="C5" s="17"/>
      <c r="D5" s="16" t="s">
        <v>49</v>
      </c>
      <c r="E5" s="17"/>
      <c r="F5" s="18" t="s">
        <v>0</v>
      </c>
      <c r="G5" s="154"/>
      <c r="H5" s="154"/>
      <c r="I5" s="155" t="s">
        <v>0</v>
      </c>
    </row>
    <row r="6" spans="1:9">
      <c r="A6" s="20" t="s">
        <v>4</v>
      </c>
      <c r="B6" s="21"/>
      <c r="C6" s="21"/>
      <c r="D6" s="16" t="s">
        <v>2</v>
      </c>
      <c r="E6" s="22"/>
      <c r="F6" s="18" t="s">
        <v>0</v>
      </c>
      <c r="G6" s="151" t="s">
        <v>3</v>
      </c>
      <c r="H6" s="152"/>
      <c r="I6" s="153" t="s">
        <v>0</v>
      </c>
    </row>
    <row r="7" spans="1:9">
      <c r="A7" s="8" t="s">
        <v>6</v>
      </c>
      <c r="B7" s="17"/>
      <c r="C7" s="17"/>
      <c r="D7" s="23" t="s">
        <v>7</v>
      </c>
      <c r="E7" s="21"/>
      <c r="F7" s="18" t="s">
        <v>0</v>
      </c>
      <c r="G7" s="23" t="s">
        <v>5</v>
      </c>
      <c r="H7" s="17"/>
      <c r="I7" s="24" t="s">
        <v>0</v>
      </c>
    </row>
    <row r="8" spans="1:9" ht="17.25" thickBot="1">
      <c r="A8" s="157" t="s">
        <v>52</v>
      </c>
      <c r="B8" s="25"/>
      <c r="C8" s="25"/>
      <c r="D8" s="26" t="s">
        <v>50</v>
      </c>
      <c r="E8" s="25"/>
      <c r="F8" s="27" t="s">
        <v>0</v>
      </c>
      <c r="G8" s="28" t="s">
        <v>8</v>
      </c>
      <c r="H8" s="29"/>
      <c r="I8" s="30" t="s">
        <v>0</v>
      </c>
    </row>
    <row r="9" spans="1:9" ht="36" customHeight="1" thickBot="1">
      <c r="A9" s="31" t="s">
        <v>53</v>
      </c>
      <c r="B9" s="32"/>
      <c r="C9" s="32"/>
      <c r="D9" s="32"/>
      <c r="E9" s="32"/>
      <c r="F9" s="32"/>
      <c r="G9" s="32"/>
      <c r="H9" s="32"/>
      <c r="I9" s="33"/>
    </row>
    <row r="10" spans="1:9">
      <c r="A10" s="34" t="s">
        <v>10</v>
      </c>
      <c r="B10" s="35"/>
      <c r="C10" s="35"/>
      <c r="D10" s="36"/>
      <c r="E10" s="36"/>
      <c r="F10" s="37"/>
      <c r="G10" s="36"/>
      <c r="H10" s="36"/>
      <c r="I10" s="38"/>
    </row>
    <row r="11" spans="1:9">
      <c r="A11" s="39" t="s">
        <v>11</v>
      </c>
      <c r="B11" s="40"/>
      <c r="C11" s="40"/>
      <c r="D11" s="41"/>
      <c r="E11" s="41"/>
      <c r="F11" s="42"/>
      <c r="G11" s="41"/>
      <c r="H11" s="41"/>
      <c r="I11" s="43"/>
    </row>
    <row r="12" spans="1:9">
      <c r="A12" s="39" t="s">
        <v>12</v>
      </c>
      <c r="B12" s="40"/>
      <c r="C12" s="40"/>
      <c r="D12" s="41"/>
      <c r="E12" s="41"/>
      <c r="F12" s="42"/>
      <c r="G12" s="41"/>
      <c r="H12" s="41"/>
      <c r="I12" s="43"/>
    </row>
    <row r="13" spans="1:9">
      <c r="A13" s="39" t="s">
        <v>13</v>
      </c>
      <c r="B13" s="40"/>
      <c r="C13" s="40"/>
      <c r="D13" s="41"/>
      <c r="E13" s="41"/>
      <c r="F13" s="42"/>
      <c r="G13" s="41"/>
      <c r="H13" s="41"/>
      <c r="I13" s="43"/>
    </row>
    <row r="14" spans="1:9">
      <c r="A14" s="39" t="s">
        <v>54</v>
      </c>
      <c r="B14" s="40"/>
      <c r="C14" s="40"/>
      <c r="D14" s="41"/>
      <c r="E14" s="41"/>
      <c r="F14" s="42"/>
      <c r="G14" s="41"/>
      <c r="H14" s="41"/>
      <c r="I14" s="43"/>
    </row>
    <row r="15" spans="1:9">
      <c r="A15" s="56" t="s">
        <v>9</v>
      </c>
      <c r="B15" s="40"/>
      <c r="C15" s="40"/>
      <c r="D15" s="41"/>
      <c r="E15" s="41"/>
      <c r="F15" s="42"/>
      <c r="G15" s="41"/>
      <c r="H15" s="41"/>
      <c r="I15" s="43"/>
    </row>
    <row r="16" spans="1:9">
      <c r="A16" s="39" t="s">
        <v>14</v>
      </c>
      <c r="B16" s="40"/>
      <c r="C16" s="40"/>
      <c r="D16" s="158"/>
      <c r="E16" s="158"/>
      <c r="F16" s="159"/>
      <c r="G16" s="158"/>
      <c r="H16" s="158"/>
      <c r="I16" s="160"/>
    </row>
    <row r="17" spans="1:9">
      <c r="A17" s="39" t="s">
        <v>16</v>
      </c>
      <c r="B17" s="40"/>
      <c r="C17" s="40"/>
      <c r="D17" s="158"/>
      <c r="E17" s="158"/>
      <c r="F17" s="159"/>
      <c r="G17" s="158"/>
      <c r="H17" s="158"/>
      <c r="I17" s="160"/>
    </row>
    <row r="18" spans="1:9">
      <c r="A18" s="39" t="s">
        <v>15</v>
      </c>
      <c r="B18" s="40"/>
      <c r="C18" s="40"/>
      <c r="D18" s="158"/>
      <c r="E18" s="158"/>
      <c r="F18" s="159"/>
      <c r="G18" s="158"/>
      <c r="H18" s="158"/>
      <c r="I18" s="160"/>
    </row>
    <row r="19" spans="1:9">
      <c r="A19" s="39" t="s">
        <v>17</v>
      </c>
      <c r="B19" s="40"/>
      <c r="C19" s="40"/>
      <c r="D19" s="158"/>
      <c r="E19" s="158"/>
      <c r="F19" s="159"/>
      <c r="G19" s="158"/>
      <c r="H19" s="158"/>
      <c r="I19" s="160"/>
    </row>
    <row r="20" spans="1:9">
      <c r="A20" s="39" t="s">
        <v>56</v>
      </c>
      <c r="B20" s="45"/>
      <c r="C20" s="45"/>
      <c r="D20" s="158"/>
      <c r="E20" s="158"/>
      <c r="F20" s="159"/>
      <c r="G20" s="158"/>
      <c r="H20" s="158"/>
      <c r="I20" s="160"/>
    </row>
    <row r="21" spans="1:9">
      <c r="A21" s="44" t="s">
        <v>55</v>
      </c>
      <c r="B21" s="45"/>
      <c r="C21" s="45"/>
      <c r="D21" s="158"/>
      <c r="E21" s="158"/>
      <c r="F21" s="159"/>
      <c r="G21" s="158"/>
      <c r="H21" s="158"/>
      <c r="I21" s="160"/>
    </row>
    <row r="22" spans="1:9">
      <c r="A22" s="46" t="s">
        <v>18</v>
      </c>
      <c r="B22" s="47"/>
      <c r="C22" s="47"/>
      <c r="D22" s="161"/>
      <c r="E22" s="161"/>
      <c r="F22" s="161"/>
      <c r="G22" s="161"/>
      <c r="H22" s="161"/>
      <c r="I22" s="162"/>
    </row>
    <row r="23" spans="1:9">
      <c r="A23" s="39" t="s">
        <v>19</v>
      </c>
      <c r="B23" s="40"/>
      <c r="C23" s="40"/>
      <c r="D23" s="40"/>
      <c r="E23" s="40"/>
      <c r="F23" s="47"/>
      <c r="G23" s="40"/>
      <c r="H23" s="40"/>
      <c r="I23" s="163"/>
    </row>
    <row r="24" spans="1:9">
      <c r="A24" s="39" t="s">
        <v>20</v>
      </c>
      <c r="B24" s="40"/>
      <c r="C24" s="40"/>
      <c r="D24" s="40"/>
      <c r="E24" s="40"/>
      <c r="F24" s="47"/>
      <c r="G24" s="40"/>
      <c r="H24" s="40"/>
      <c r="I24" s="163"/>
    </row>
    <row r="25" spans="1:9">
      <c r="A25" s="39" t="s">
        <v>21</v>
      </c>
      <c r="B25" s="40"/>
      <c r="C25" s="40"/>
      <c r="D25" s="40"/>
      <c r="E25" s="40"/>
      <c r="F25" s="47"/>
      <c r="G25" s="40"/>
      <c r="H25" s="40"/>
      <c r="I25" s="163"/>
    </row>
    <row r="26" spans="1:9" ht="15.75" thickBot="1">
      <c r="A26" s="48" t="s">
        <v>22</v>
      </c>
      <c r="B26" s="49"/>
      <c r="C26" s="49"/>
      <c r="D26" s="164"/>
      <c r="E26" s="164"/>
      <c r="F26" s="49"/>
      <c r="G26" s="164"/>
      <c r="H26" s="164"/>
      <c r="I26" s="165"/>
    </row>
    <row r="27" spans="1:9">
      <c r="A27" s="57" t="s">
        <v>23</v>
      </c>
      <c r="B27" s="58" t="s">
        <v>24</v>
      </c>
      <c r="C27" s="59"/>
      <c r="D27" s="90" t="s">
        <v>31</v>
      </c>
      <c r="E27" s="87"/>
      <c r="F27" s="137" t="s">
        <v>40</v>
      </c>
      <c r="G27" s="89"/>
      <c r="H27" s="60"/>
      <c r="I27" s="61"/>
    </row>
    <row r="28" spans="1:9">
      <c r="A28" s="62" t="s">
        <v>25</v>
      </c>
      <c r="B28" s="64" t="s">
        <v>26</v>
      </c>
      <c r="C28" s="63"/>
      <c r="D28" s="85" t="s">
        <v>27</v>
      </c>
      <c r="E28" s="86"/>
      <c r="F28" s="91" t="s">
        <v>35</v>
      </c>
      <c r="G28" s="145" t="str">
        <f>IF(F32="","",IF(F32&lt;1495,"Initial Mass Too Small!",IF(F32&gt;1505,"Initial Mass Too Large!","")))</f>
        <v/>
      </c>
      <c r="H28" s="96"/>
      <c r="I28" s="97"/>
    </row>
    <row r="29" spans="1:9">
      <c r="A29" s="66">
        <v>19</v>
      </c>
      <c r="B29" s="67">
        <v>16</v>
      </c>
      <c r="C29" s="68"/>
      <c r="D29" s="75">
        <v>375</v>
      </c>
      <c r="E29" s="82"/>
      <c r="F29" s="110"/>
      <c r="G29" s="98"/>
      <c r="H29" s="99"/>
      <c r="I29" s="100"/>
    </row>
    <row r="30" spans="1:9">
      <c r="A30" s="69">
        <v>16</v>
      </c>
      <c r="B30" s="70">
        <v>12.5</v>
      </c>
      <c r="C30" s="71"/>
      <c r="D30" s="76">
        <v>375</v>
      </c>
      <c r="E30" s="83"/>
      <c r="F30" s="111"/>
      <c r="G30" s="101"/>
      <c r="H30" s="102"/>
      <c r="I30" s="103"/>
    </row>
    <row r="31" spans="1:9">
      <c r="A31" s="129">
        <v>12.5</v>
      </c>
      <c r="B31" s="130">
        <v>9.5</v>
      </c>
      <c r="C31" s="131"/>
      <c r="D31" s="132">
        <v>750</v>
      </c>
      <c r="E31" s="133"/>
      <c r="F31" s="111"/>
      <c r="G31" s="91" t="s">
        <v>37</v>
      </c>
      <c r="H31" s="115" t="s">
        <v>38</v>
      </c>
      <c r="I31" s="116" t="s">
        <v>36</v>
      </c>
    </row>
    <row r="32" spans="1:9" ht="15.75" thickBot="1">
      <c r="A32" s="72"/>
      <c r="B32" s="73"/>
      <c r="C32" s="74"/>
      <c r="D32" s="77"/>
      <c r="E32" s="144" t="s">
        <v>41</v>
      </c>
      <c r="F32" s="92" t="str">
        <f>IF(F31="","",SUM(F29:F31))</f>
        <v/>
      </c>
      <c r="G32" s="112"/>
      <c r="H32" s="94" t="str">
        <f>IF(G32="","",F32-G32)</f>
        <v/>
      </c>
      <c r="I32" s="117" t="str">
        <f>IF(H32="","",(F32-G32)/F32)</f>
        <v/>
      </c>
    </row>
    <row r="33" spans="1:11">
      <c r="A33" s="57" t="s">
        <v>28</v>
      </c>
      <c r="B33" s="58" t="s">
        <v>29</v>
      </c>
      <c r="C33" s="59"/>
      <c r="D33" s="90" t="s">
        <v>32</v>
      </c>
      <c r="E33" s="80"/>
      <c r="F33" s="137" t="s">
        <v>40</v>
      </c>
      <c r="G33" s="138"/>
      <c r="H33" s="139"/>
      <c r="I33" s="140"/>
    </row>
    <row r="34" spans="1:11">
      <c r="A34" s="62" t="s">
        <v>25</v>
      </c>
      <c r="B34" s="64" t="s">
        <v>26</v>
      </c>
      <c r="C34" s="63"/>
      <c r="D34" s="65" t="s">
        <v>27</v>
      </c>
      <c r="E34" s="81"/>
      <c r="F34" s="136" t="s">
        <v>35</v>
      </c>
      <c r="G34" s="146" t="str">
        <f>IF(F38="","",IF(F38&lt;1495,"Initial Mass Too Small!",IF(F38&gt;1505,"Initial Mass Too Large!","")))</f>
        <v/>
      </c>
      <c r="H34" s="127"/>
      <c r="I34" s="128"/>
    </row>
    <row r="35" spans="1:11">
      <c r="A35" s="66">
        <v>12.5</v>
      </c>
      <c r="B35" s="67">
        <v>9.5</v>
      </c>
      <c r="C35" s="68"/>
      <c r="D35" s="75">
        <v>750</v>
      </c>
      <c r="E35" s="82"/>
      <c r="F35" s="110"/>
      <c r="G35" s="104"/>
      <c r="H35" s="105"/>
      <c r="I35" s="118"/>
    </row>
    <row r="36" spans="1:11">
      <c r="A36" s="69">
        <v>9.5</v>
      </c>
      <c r="B36" s="70">
        <v>6.3</v>
      </c>
      <c r="C36" s="71"/>
      <c r="D36" s="76">
        <v>375</v>
      </c>
      <c r="E36" s="83"/>
      <c r="F36" s="111"/>
      <c r="G36" s="106"/>
      <c r="H36" s="107"/>
      <c r="I36" s="119"/>
    </row>
    <row r="37" spans="1:11">
      <c r="A37" s="129">
        <v>6.3</v>
      </c>
      <c r="B37" s="134">
        <v>4.75</v>
      </c>
      <c r="C37" s="131"/>
      <c r="D37" s="132">
        <v>375</v>
      </c>
      <c r="E37" s="133"/>
      <c r="F37" s="111"/>
      <c r="G37" s="91" t="s">
        <v>37</v>
      </c>
      <c r="H37" s="115" t="s">
        <v>38</v>
      </c>
      <c r="I37" s="116" t="s">
        <v>36</v>
      </c>
    </row>
    <row r="38" spans="1:11" ht="15.75" thickBot="1">
      <c r="A38" s="72"/>
      <c r="B38" s="135"/>
      <c r="C38" s="74"/>
      <c r="D38" s="77"/>
      <c r="E38" s="144" t="s">
        <v>41</v>
      </c>
      <c r="F38" s="93" t="str">
        <f>IF(F37="","",SUM(F35:F37))</f>
        <v/>
      </c>
      <c r="G38" s="113"/>
      <c r="H38" s="95" t="str">
        <f>IF(G38="","",F38-G38)</f>
        <v/>
      </c>
      <c r="I38" s="121" t="str">
        <f>IF(H38="","",(F38-G38)/F38)</f>
        <v/>
      </c>
    </row>
    <row r="39" spans="1:11">
      <c r="A39" s="57" t="s">
        <v>34</v>
      </c>
      <c r="B39" s="58" t="s">
        <v>30</v>
      </c>
      <c r="C39" s="59"/>
      <c r="D39" s="90" t="s">
        <v>33</v>
      </c>
      <c r="E39" s="80"/>
      <c r="F39" s="137" t="s">
        <v>40</v>
      </c>
      <c r="G39" s="141"/>
      <c r="H39" s="139"/>
      <c r="I39" s="140"/>
    </row>
    <row r="40" spans="1:11">
      <c r="A40" s="62" t="s">
        <v>25</v>
      </c>
      <c r="B40" s="64" t="s">
        <v>26</v>
      </c>
      <c r="C40" s="63"/>
      <c r="D40" s="65" t="s">
        <v>27</v>
      </c>
      <c r="E40" s="81"/>
      <c r="F40" s="126" t="s">
        <v>35</v>
      </c>
      <c r="G40" s="146" t="str">
        <f>IF(F43="","",IF(F43&lt;1495,"Initial Mass Too Small!",IF(F43&gt;1505,"Initial Mass Too Large!","")))</f>
        <v/>
      </c>
      <c r="H40" s="127"/>
      <c r="I40" s="128"/>
      <c r="J40" s="50"/>
      <c r="K40" s="50"/>
    </row>
    <row r="41" spans="1:11">
      <c r="A41" s="69">
        <v>9.5</v>
      </c>
      <c r="B41" s="70">
        <v>6.3</v>
      </c>
      <c r="C41" s="68"/>
      <c r="D41" s="75">
        <v>750</v>
      </c>
      <c r="E41" s="82"/>
      <c r="F41" s="111"/>
      <c r="G41" s="108"/>
      <c r="H41" s="109"/>
      <c r="I41" s="120"/>
      <c r="J41" s="52"/>
      <c r="K41" s="53"/>
    </row>
    <row r="42" spans="1:11">
      <c r="A42" s="143">
        <v>6.3</v>
      </c>
      <c r="B42" s="88">
        <v>4.75</v>
      </c>
      <c r="C42" s="78"/>
      <c r="D42" s="79">
        <v>750</v>
      </c>
      <c r="E42" s="84"/>
      <c r="F42" s="111"/>
      <c r="G42" s="91" t="s">
        <v>37</v>
      </c>
      <c r="H42" s="115" t="s">
        <v>38</v>
      </c>
      <c r="I42" s="116" t="s">
        <v>36</v>
      </c>
      <c r="J42" s="52"/>
      <c r="K42" s="53"/>
    </row>
    <row r="43" spans="1:11" ht="15.75" thickBot="1">
      <c r="A43" s="142"/>
      <c r="B43" s="135"/>
      <c r="C43" s="74"/>
      <c r="D43" s="77"/>
      <c r="E43" s="144" t="s">
        <v>41</v>
      </c>
      <c r="F43" s="93" t="str">
        <f>IF(F42="","",SUM(F40:F42))</f>
        <v/>
      </c>
      <c r="G43" s="114"/>
      <c r="H43" s="95" t="str">
        <f>IF(G43="","",F43-G43)</f>
        <v/>
      </c>
      <c r="I43" s="121" t="str">
        <f>IF(H43="","",(F43-G43)/F43)</f>
        <v/>
      </c>
      <c r="J43" s="52"/>
      <c r="K43" s="53"/>
    </row>
    <row r="44" spans="1:11">
      <c r="A44" s="125" t="s">
        <v>39</v>
      </c>
      <c r="B44" s="124"/>
      <c r="C44" s="123"/>
      <c r="D44" s="122"/>
      <c r="E44" s="51"/>
      <c r="F44" s="52"/>
      <c r="G44" s="52"/>
      <c r="H44" s="52"/>
      <c r="I44" s="52"/>
      <c r="J44" s="52"/>
      <c r="K44" s="53"/>
    </row>
    <row r="45" spans="1:11">
      <c r="A45" s="52"/>
      <c r="B45" s="53"/>
      <c r="C45" s="52"/>
      <c r="E45" s="52"/>
      <c r="F45" s="52"/>
      <c r="G45" s="52"/>
      <c r="H45" s="52"/>
      <c r="I45" s="52"/>
    </row>
    <row r="46" spans="1:11">
      <c r="A46" s="53"/>
      <c r="B46" s="54"/>
      <c r="C46" s="52"/>
      <c r="D46" s="55"/>
      <c r="E46" s="54"/>
      <c r="F46" s="52"/>
      <c r="G46" s="52"/>
      <c r="H46" s="52"/>
      <c r="I46" s="52"/>
    </row>
    <row r="47" spans="1:11">
      <c r="E47" s="52"/>
    </row>
    <row r="54" ht="36" customHeight="1"/>
  </sheetData>
  <pageMargins left="0.7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topLeftCell="A19" zoomScaleNormal="100" workbookViewId="0">
      <selection activeCell="A45" sqref="A45"/>
    </sheetView>
  </sheetViews>
  <sheetFormatPr defaultRowHeight="15"/>
  <cols>
    <col min="1" max="1" width="18.7109375" customWidth="1"/>
  </cols>
  <sheetData>
    <row r="1" spans="1:9" ht="19.5" thickBot="1">
      <c r="A1" s="1" t="s">
        <v>42</v>
      </c>
      <c r="B1" s="2"/>
      <c r="C1" s="2"/>
      <c r="D1" s="2"/>
      <c r="E1" s="2"/>
      <c r="F1" s="2"/>
      <c r="G1" s="2"/>
      <c r="H1" s="2"/>
      <c r="I1" s="3"/>
    </row>
    <row r="2" spans="1:9">
      <c r="A2" s="149" t="s">
        <v>43</v>
      </c>
      <c r="B2" s="150"/>
      <c r="C2" s="150"/>
      <c r="D2" s="4"/>
      <c r="E2" s="4"/>
      <c r="F2" s="5"/>
      <c r="G2" s="16" t="s">
        <v>44</v>
      </c>
      <c r="H2" s="6"/>
      <c r="I2" s="7"/>
    </row>
    <row r="3" spans="1:9">
      <c r="A3" s="148" t="s">
        <v>45</v>
      </c>
      <c r="B3" s="9"/>
      <c r="C3" s="9"/>
      <c r="D3" s="10" t="s">
        <v>47</v>
      </c>
      <c r="E3" s="11"/>
      <c r="F3" s="12" t="s">
        <v>0</v>
      </c>
      <c r="G3" s="13"/>
      <c r="H3" s="13"/>
      <c r="I3" s="14" t="s">
        <v>0</v>
      </c>
    </row>
    <row r="4" spans="1:9">
      <c r="A4" s="20" t="s">
        <v>46</v>
      </c>
      <c r="B4" s="15"/>
      <c r="C4" s="15"/>
      <c r="D4" s="16" t="s">
        <v>1</v>
      </c>
      <c r="E4" s="17"/>
      <c r="F4" s="18" t="s">
        <v>0</v>
      </c>
      <c r="H4" s="17"/>
      <c r="I4" s="19" t="s">
        <v>0</v>
      </c>
    </row>
    <row r="5" spans="1:9">
      <c r="A5" s="8" t="s">
        <v>48</v>
      </c>
      <c r="B5" s="17"/>
      <c r="C5" s="17"/>
      <c r="D5" s="16" t="s">
        <v>49</v>
      </c>
      <c r="E5" s="17"/>
      <c r="F5" s="18" t="s">
        <v>0</v>
      </c>
      <c r="G5" s="154"/>
      <c r="H5" s="154"/>
      <c r="I5" s="155" t="s">
        <v>0</v>
      </c>
    </row>
    <row r="6" spans="1:9">
      <c r="A6" s="20" t="s">
        <v>4</v>
      </c>
      <c r="B6" s="21"/>
      <c r="C6" s="21"/>
      <c r="D6" s="16" t="s">
        <v>2</v>
      </c>
      <c r="E6" s="22"/>
      <c r="F6" s="18" t="s">
        <v>0</v>
      </c>
      <c r="G6" s="151" t="s">
        <v>3</v>
      </c>
      <c r="H6" s="152"/>
      <c r="I6" s="153" t="s">
        <v>0</v>
      </c>
    </row>
    <row r="7" spans="1:9">
      <c r="A7" s="8" t="s">
        <v>6</v>
      </c>
      <c r="B7" s="17"/>
      <c r="C7" s="17"/>
      <c r="D7" s="23" t="s">
        <v>7</v>
      </c>
      <c r="E7" s="21"/>
      <c r="F7" s="18" t="s">
        <v>0</v>
      </c>
      <c r="G7" s="23" t="s">
        <v>5</v>
      </c>
      <c r="H7" s="17"/>
      <c r="I7" s="24" t="s">
        <v>0</v>
      </c>
    </row>
    <row r="8" spans="1:9" ht="17.25" thickBot="1">
      <c r="A8" s="156" t="s">
        <v>51</v>
      </c>
      <c r="B8" s="25"/>
      <c r="C8" s="25"/>
      <c r="D8" s="26" t="s">
        <v>50</v>
      </c>
      <c r="E8" s="25"/>
      <c r="F8" s="27" t="s">
        <v>0</v>
      </c>
      <c r="G8" s="28" t="s">
        <v>8</v>
      </c>
      <c r="H8" s="29"/>
      <c r="I8" s="30" t="s">
        <v>0</v>
      </c>
    </row>
    <row r="9" spans="1:9" ht="36" customHeight="1" thickBot="1">
      <c r="A9" s="31" t="s">
        <v>53</v>
      </c>
      <c r="B9" s="32"/>
      <c r="C9" s="32"/>
      <c r="D9" s="32"/>
      <c r="E9" s="32"/>
      <c r="F9" s="32"/>
      <c r="G9" s="32"/>
      <c r="H9" s="32"/>
      <c r="I9" s="33"/>
    </row>
    <row r="10" spans="1:9">
      <c r="A10" s="34" t="s">
        <v>10</v>
      </c>
      <c r="B10" s="35"/>
      <c r="C10" s="35"/>
      <c r="D10" s="36"/>
      <c r="E10" s="36"/>
      <c r="F10" s="37"/>
      <c r="G10" s="36"/>
      <c r="H10" s="36"/>
      <c r="I10" s="38"/>
    </row>
    <row r="11" spans="1:9">
      <c r="A11" s="39" t="s">
        <v>11</v>
      </c>
      <c r="B11" s="40"/>
      <c r="C11" s="40"/>
      <c r="D11" s="41"/>
      <c r="E11" s="41"/>
      <c r="F11" s="42"/>
      <c r="G11" s="41"/>
      <c r="H11" s="41"/>
      <c r="I11" s="43"/>
    </row>
    <row r="12" spans="1:9">
      <c r="A12" s="39" t="s">
        <v>12</v>
      </c>
      <c r="B12" s="40"/>
      <c r="C12" s="40"/>
      <c r="D12" s="41"/>
      <c r="E12" s="41"/>
      <c r="F12" s="42"/>
      <c r="G12" s="41"/>
      <c r="H12" s="41"/>
      <c r="I12" s="43"/>
    </row>
    <row r="13" spans="1:9">
      <c r="A13" s="39" t="s">
        <v>13</v>
      </c>
      <c r="B13" s="40"/>
      <c r="C13" s="40"/>
      <c r="D13" s="41"/>
      <c r="E13" s="41"/>
      <c r="F13" s="42"/>
      <c r="G13" s="41"/>
      <c r="H13" s="41"/>
      <c r="I13" s="43"/>
    </row>
    <row r="14" spans="1:9">
      <c r="A14" s="39" t="s">
        <v>54</v>
      </c>
      <c r="B14" s="40"/>
      <c r="C14" s="40"/>
      <c r="D14" s="41"/>
      <c r="E14" s="41"/>
      <c r="F14" s="42"/>
      <c r="G14" s="41"/>
      <c r="H14" s="41"/>
      <c r="I14" s="43"/>
    </row>
    <row r="15" spans="1:9">
      <c r="A15" s="56" t="s">
        <v>9</v>
      </c>
      <c r="B15" s="40"/>
      <c r="C15" s="40"/>
      <c r="D15" s="41"/>
      <c r="E15" s="41"/>
      <c r="F15" s="42"/>
      <c r="G15" s="41"/>
      <c r="H15" s="41"/>
      <c r="I15" s="43"/>
    </row>
    <row r="16" spans="1:9">
      <c r="A16" s="39" t="s">
        <v>14</v>
      </c>
      <c r="B16" s="40"/>
      <c r="C16" s="40"/>
      <c r="D16" s="158"/>
      <c r="E16" s="158"/>
      <c r="F16" s="159"/>
      <c r="G16" s="158"/>
      <c r="H16" s="158"/>
      <c r="I16" s="160"/>
    </row>
    <row r="17" spans="1:9">
      <c r="A17" s="39" t="s">
        <v>16</v>
      </c>
      <c r="B17" s="40"/>
      <c r="C17" s="40"/>
      <c r="D17" s="158"/>
      <c r="E17" s="158"/>
      <c r="F17" s="159"/>
      <c r="G17" s="158"/>
      <c r="H17" s="158"/>
      <c r="I17" s="160"/>
    </row>
    <row r="18" spans="1:9">
      <c r="A18" s="39" t="s">
        <v>15</v>
      </c>
      <c r="B18" s="40"/>
      <c r="C18" s="40"/>
      <c r="D18" s="158"/>
      <c r="E18" s="158"/>
      <c r="F18" s="159"/>
      <c r="G18" s="158"/>
      <c r="H18" s="158"/>
      <c r="I18" s="160"/>
    </row>
    <row r="19" spans="1:9">
      <c r="A19" s="39" t="s">
        <v>17</v>
      </c>
      <c r="B19" s="40"/>
      <c r="C19" s="40"/>
      <c r="D19" s="158"/>
      <c r="E19" s="158"/>
      <c r="F19" s="159"/>
      <c r="G19" s="158"/>
      <c r="H19" s="158"/>
      <c r="I19" s="160"/>
    </row>
    <row r="20" spans="1:9">
      <c r="A20" s="39" t="s">
        <v>56</v>
      </c>
      <c r="B20" s="45"/>
      <c r="C20" s="45"/>
      <c r="D20" s="158"/>
      <c r="E20" s="158"/>
      <c r="F20" s="159"/>
      <c r="G20" s="158"/>
      <c r="H20" s="158"/>
      <c r="I20" s="160"/>
    </row>
    <row r="21" spans="1:9">
      <c r="A21" s="44" t="s">
        <v>55</v>
      </c>
      <c r="B21" s="45"/>
      <c r="C21" s="45"/>
      <c r="D21" s="158"/>
      <c r="E21" s="158"/>
      <c r="F21" s="159"/>
      <c r="G21" s="158"/>
      <c r="H21" s="158"/>
      <c r="I21" s="160"/>
    </row>
    <row r="22" spans="1:9">
      <c r="A22" s="46" t="s">
        <v>18</v>
      </c>
      <c r="B22" s="47"/>
      <c r="C22" s="47"/>
      <c r="D22" s="161"/>
      <c r="E22" s="161"/>
      <c r="F22" s="161"/>
      <c r="G22" s="161"/>
      <c r="H22" s="161"/>
      <c r="I22" s="162"/>
    </row>
    <row r="23" spans="1:9">
      <c r="A23" s="39" t="s">
        <v>19</v>
      </c>
      <c r="B23" s="40"/>
      <c r="C23" s="40"/>
      <c r="D23" s="40"/>
      <c r="E23" s="40"/>
      <c r="F23" s="47"/>
      <c r="G23" s="40"/>
      <c r="H23" s="40"/>
      <c r="I23" s="163"/>
    </row>
    <row r="24" spans="1:9">
      <c r="A24" s="39" t="s">
        <v>20</v>
      </c>
      <c r="B24" s="40"/>
      <c r="C24" s="40"/>
      <c r="D24" s="40"/>
      <c r="E24" s="40"/>
      <c r="F24" s="47"/>
      <c r="G24" s="40"/>
      <c r="H24" s="40"/>
      <c r="I24" s="163"/>
    </row>
    <row r="25" spans="1:9">
      <c r="A25" s="39" t="s">
        <v>21</v>
      </c>
      <c r="B25" s="40"/>
      <c r="C25" s="40"/>
      <c r="D25" s="40"/>
      <c r="E25" s="40"/>
      <c r="F25" s="47"/>
      <c r="G25" s="40"/>
      <c r="H25" s="40"/>
      <c r="I25" s="163"/>
    </row>
    <row r="26" spans="1:9" ht="15.75" thickBot="1">
      <c r="A26" s="48" t="s">
        <v>22</v>
      </c>
      <c r="B26" s="49"/>
      <c r="C26" s="49"/>
      <c r="D26" s="164"/>
      <c r="E26" s="164"/>
      <c r="F26" s="49"/>
      <c r="G26" s="164"/>
      <c r="H26" s="164"/>
      <c r="I26" s="165"/>
    </row>
    <row r="27" spans="1:9">
      <c r="A27" s="57" t="s">
        <v>23</v>
      </c>
      <c r="B27" s="58" t="s">
        <v>24</v>
      </c>
      <c r="C27" s="59"/>
      <c r="D27" s="90" t="s">
        <v>31</v>
      </c>
      <c r="E27" s="87"/>
      <c r="F27" s="137" t="s">
        <v>40</v>
      </c>
      <c r="G27" s="89"/>
      <c r="H27" s="60"/>
      <c r="I27" s="61"/>
    </row>
    <row r="28" spans="1:9">
      <c r="A28" s="62" t="s">
        <v>25</v>
      </c>
      <c r="B28" s="64" t="s">
        <v>26</v>
      </c>
      <c r="C28" s="63"/>
      <c r="D28" s="85" t="s">
        <v>27</v>
      </c>
      <c r="E28" s="86"/>
      <c r="F28" s="91" t="s">
        <v>35</v>
      </c>
      <c r="G28" s="145" t="str">
        <f>IF(F32="","",IF(F32&lt;1495,"Initial Mass Too Small!",IF(F32&gt;1505,"Initial Mass Too Large!","")))</f>
        <v/>
      </c>
      <c r="H28" s="96"/>
      <c r="I28" s="97"/>
    </row>
    <row r="29" spans="1:9">
      <c r="A29" s="66">
        <v>19</v>
      </c>
      <c r="B29" s="67">
        <v>16</v>
      </c>
      <c r="C29" s="68"/>
      <c r="D29" s="75">
        <v>375</v>
      </c>
      <c r="E29" s="82"/>
      <c r="F29" s="147">
        <v>375</v>
      </c>
      <c r="G29" s="98"/>
      <c r="H29" s="99"/>
      <c r="I29" s="100"/>
    </row>
    <row r="30" spans="1:9">
      <c r="A30" s="69">
        <v>16</v>
      </c>
      <c r="B30" s="70">
        <v>12.5</v>
      </c>
      <c r="C30" s="71"/>
      <c r="D30" s="76">
        <v>375</v>
      </c>
      <c r="E30" s="83"/>
      <c r="F30" s="111">
        <v>375.8</v>
      </c>
      <c r="G30" s="101"/>
      <c r="H30" s="102"/>
      <c r="I30" s="103"/>
    </row>
    <row r="31" spans="1:9">
      <c r="A31" s="129">
        <v>12.5</v>
      </c>
      <c r="B31" s="130">
        <v>9.5</v>
      </c>
      <c r="C31" s="131"/>
      <c r="D31" s="132">
        <v>750</v>
      </c>
      <c r="E31" s="133"/>
      <c r="F31" s="111">
        <v>750.2</v>
      </c>
      <c r="G31" s="91" t="s">
        <v>37</v>
      </c>
      <c r="H31" s="115" t="s">
        <v>38</v>
      </c>
      <c r="I31" s="116" t="s">
        <v>36</v>
      </c>
    </row>
    <row r="32" spans="1:9" ht="15.75" thickBot="1">
      <c r="A32" s="72"/>
      <c r="B32" s="73"/>
      <c r="C32" s="74"/>
      <c r="D32" s="77"/>
      <c r="E32" s="144" t="s">
        <v>41</v>
      </c>
      <c r="F32" s="92">
        <f>IF(F31="","",SUM(F29:F31))</f>
        <v>1501</v>
      </c>
      <c r="G32" s="112">
        <v>1325.7</v>
      </c>
      <c r="H32" s="94">
        <f>IF(G32="","",F32-G32)</f>
        <v>175.29999999999995</v>
      </c>
      <c r="I32" s="117">
        <f>IF(H32="","",(F32-G32)/F32)</f>
        <v>0.11678880746169218</v>
      </c>
    </row>
    <row r="33" spans="1:11">
      <c r="A33" s="57" t="s">
        <v>28</v>
      </c>
      <c r="B33" s="58" t="s">
        <v>29</v>
      </c>
      <c r="C33" s="59"/>
      <c r="D33" s="90" t="s">
        <v>32</v>
      </c>
      <c r="E33" s="80"/>
      <c r="F33" s="137" t="s">
        <v>40</v>
      </c>
      <c r="G33" s="138"/>
      <c r="H33" s="139"/>
      <c r="I33" s="140"/>
    </row>
    <row r="34" spans="1:11">
      <c r="A34" s="62" t="s">
        <v>25</v>
      </c>
      <c r="B34" s="64" t="s">
        <v>26</v>
      </c>
      <c r="C34" s="63"/>
      <c r="D34" s="65" t="s">
        <v>27</v>
      </c>
      <c r="E34" s="81"/>
      <c r="F34" s="136" t="s">
        <v>35</v>
      </c>
      <c r="G34" s="145" t="str">
        <f>IF(F38="","",IF(F38&lt;1495,"Initial Mass Too Small!",IF(F38&gt;1505,"Initial Mass Too Large!","")))</f>
        <v/>
      </c>
      <c r="H34" s="127"/>
      <c r="I34" s="128"/>
    </row>
    <row r="35" spans="1:11">
      <c r="A35" s="66">
        <v>12.5</v>
      </c>
      <c r="B35" s="67">
        <v>9.5</v>
      </c>
      <c r="C35" s="68"/>
      <c r="D35" s="75">
        <v>750</v>
      </c>
      <c r="E35" s="82"/>
      <c r="F35" s="110">
        <v>750</v>
      </c>
      <c r="G35" s="104"/>
      <c r="H35" s="105"/>
      <c r="I35" s="118"/>
    </row>
    <row r="36" spans="1:11">
      <c r="A36" s="69">
        <v>9.5</v>
      </c>
      <c r="B36" s="70">
        <v>6.3</v>
      </c>
      <c r="C36" s="71"/>
      <c r="D36" s="76">
        <v>375</v>
      </c>
      <c r="E36" s="83"/>
      <c r="F36" s="111">
        <v>375</v>
      </c>
      <c r="G36" s="106"/>
      <c r="H36" s="107"/>
      <c r="I36" s="119"/>
    </row>
    <row r="37" spans="1:11">
      <c r="A37" s="129">
        <v>6.3</v>
      </c>
      <c r="B37" s="134">
        <v>4.75</v>
      </c>
      <c r="C37" s="131"/>
      <c r="D37" s="132">
        <v>375</v>
      </c>
      <c r="E37" s="133"/>
      <c r="F37" s="111">
        <v>373.1</v>
      </c>
      <c r="G37" s="91" t="s">
        <v>37</v>
      </c>
      <c r="H37" s="115" t="s">
        <v>38</v>
      </c>
      <c r="I37" s="116" t="s">
        <v>36</v>
      </c>
    </row>
    <row r="38" spans="1:11" ht="15.75" thickBot="1">
      <c r="A38" s="72"/>
      <c r="B38" s="135"/>
      <c r="C38" s="74"/>
      <c r="D38" s="77"/>
      <c r="E38" s="144" t="s">
        <v>41</v>
      </c>
      <c r="F38" s="93">
        <f>IF(F37="","",SUM(F35:F37))</f>
        <v>1498.1</v>
      </c>
      <c r="G38" s="113">
        <v>1467.3</v>
      </c>
      <c r="H38" s="95">
        <f>IF(G38="","",F38-G38)</f>
        <v>30.799999999999955</v>
      </c>
      <c r="I38" s="121">
        <f>IF(H38="","",(F38-G38)/F38)</f>
        <v>2.0559375208597529E-2</v>
      </c>
    </row>
    <row r="39" spans="1:11">
      <c r="A39" s="57" t="s">
        <v>34</v>
      </c>
      <c r="B39" s="58" t="s">
        <v>30</v>
      </c>
      <c r="C39" s="59"/>
      <c r="D39" s="90" t="s">
        <v>33</v>
      </c>
      <c r="E39" s="80"/>
      <c r="F39" s="137" t="s">
        <v>40</v>
      </c>
      <c r="G39" s="141"/>
      <c r="H39" s="139"/>
      <c r="I39" s="140"/>
    </row>
    <row r="40" spans="1:11">
      <c r="A40" s="62" t="s">
        <v>25</v>
      </c>
      <c r="B40" s="64" t="s">
        <v>26</v>
      </c>
      <c r="C40" s="63"/>
      <c r="D40" s="65" t="s">
        <v>27</v>
      </c>
      <c r="E40" s="81"/>
      <c r="F40" s="126" t="s">
        <v>35</v>
      </c>
      <c r="G40" s="145" t="str">
        <f>IF(F43="","",IF(F43&lt;1495,"Initial Mass Too Small!",IF(F43&gt;1505,"Initial Mass Too Large!","")))</f>
        <v/>
      </c>
      <c r="H40" s="127"/>
      <c r="I40" s="128"/>
      <c r="J40" s="50"/>
      <c r="K40" s="50"/>
    </row>
    <row r="41" spans="1:11">
      <c r="A41" s="69">
        <v>9.5</v>
      </c>
      <c r="B41" s="70">
        <v>6.3</v>
      </c>
      <c r="C41" s="68"/>
      <c r="D41" s="75">
        <v>750</v>
      </c>
      <c r="E41" s="82"/>
      <c r="F41" s="111">
        <v>749.6</v>
      </c>
      <c r="G41" s="108"/>
      <c r="H41" s="109"/>
      <c r="I41" s="120"/>
      <c r="J41" s="52"/>
      <c r="K41" s="53"/>
    </row>
    <row r="42" spans="1:11">
      <c r="A42" s="143">
        <v>6.3</v>
      </c>
      <c r="B42" s="88">
        <v>4.75</v>
      </c>
      <c r="C42" s="78"/>
      <c r="D42" s="79">
        <v>750</v>
      </c>
      <c r="E42" s="84"/>
      <c r="F42" s="111">
        <v>750.2</v>
      </c>
      <c r="G42" s="91" t="s">
        <v>37</v>
      </c>
      <c r="H42" s="115" t="s">
        <v>38</v>
      </c>
      <c r="I42" s="116" t="s">
        <v>36</v>
      </c>
      <c r="J42" s="52"/>
      <c r="K42" s="53"/>
    </row>
    <row r="43" spans="1:11" ht="15.75" thickBot="1">
      <c r="A43" s="142"/>
      <c r="B43" s="135"/>
      <c r="C43" s="74"/>
      <c r="D43" s="77"/>
      <c r="E43" s="144" t="s">
        <v>41</v>
      </c>
      <c r="F43" s="93">
        <f>IF(F42="","",SUM(F40:F42))</f>
        <v>1499.8000000000002</v>
      </c>
      <c r="G43" s="114">
        <v>1225.9000000000001</v>
      </c>
      <c r="H43" s="95">
        <f>IF(G43="","",F43-G43)</f>
        <v>273.90000000000009</v>
      </c>
      <c r="I43" s="121">
        <f>IF(H43="","",(F43-G43)/F43)</f>
        <v>0.18262434991332183</v>
      </c>
      <c r="J43" s="52"/>
      <c r="K43" s="53"/>
    </row>
    <row r="44" spans="1:11">
      <c r="A44" s="125" t="s">
        <v>39</v>
      </c>
      <c r="B44" s="124"/>
      <c r="C44" s="123"/>
      <c r="D44" s="122"/>
      <c r="E44" s="51"/>
      <c r="F44" s="52"/>
      <c r="G44" s="52"/>
      <c r="H44" s="52"/>
      <c r="I44" s="52"/>
      <c r="J44" s="52"/>
      <c r="K44" s="53"/>
    </row>
    <row r="45" spans="1:11">
      <c r="A45" s="52" t="s">
        <v>57</v>
      </c>
      <c r="B45" s="53"/>
      <c r="C45" s="52"/>
      <c r="E45" s="52"/>
      <c r="F45" s="52"/>
      <c r="G45" s="52"/>
      <c r="H45" s="52"/>
      <c r="I45" s="52"/>
    </row>
    <row r="46" spans="1:11">
      <c r="A46" s="53"/>
      <c r="B46" s="54"/>
      <c r="C46" s="52"/>
      <c r="D46" s="55"/>
      <c r="E46" s="54"/>
      <c r="F46" s="52"/>
      <c r="G46" s="52"/>
      <c r="H46" s="52"/>
      <c r="I46" s="52"/>
    </row>
    <row r="47" spans="1:11">
      <c r="E47" s="52"/>
    </row>
    <row r="54" ht="36" customHeight="1"/>
  </sheetData>
  <pageMargins left="0.7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 327 Lab Form</vt:lpstr>
      <vt:lpstr>T 327 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Giessel, Richard S (DOT)</dc:creator>
  <cp:lastModifiedBy>Gettman, Daniel C (DOT)</cp:lastModifiedBy>
  <cp:lastPrinted>2023-03-02T21:43:39Z</cp:lastPrinted>
  <dcterms:created xsi:type="dcterms:W3CDTF">2021-01-21T16:40:14Z</dcterms:created>
  <dcterms:modified xsi:type="dcterms:W3CDTF">2023-03-02T21:43:50Z</dcterms:modified>
</cp:coreProperties>
</file>