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R:\HSIP\0. HSIP Process\1 Handbk Revisions\2026 - 24th Edition HSIP Hdbk\1. Final Text &amp; Worksheets\Posted Final\Worksheets for posting\"/>
    </mc:Choice>
  </mc:AlternateContent>
  <xr:revisionPtr revIDLastSave="0" documentId="13_ncr:81_{511C529B-24A9-4892-A9D1-E98A6753A84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Sheet1!$B$2:$M$2</definedName>
    <definedName name="_xlnm.Print_Area" localSheetId="0">Sheet1!$A$1:$O$63</definedName>
    <definedName name="_xlnm.Print_Titles" localSheetId="0">Sheet1!$26:$26</definedName>
    <definedName name="Z_14B4BBF2_9B68_471E_A892_0DE1D266B453_.wvu.FilterData" localSheetId="0" hidden="1">Sheet1!$B$2:$M$2</definedName>
    <definedName name="Z_14B4BBF2_9B68_471E_A892_0DE1D266B453_.wvu.PrintArea" localSheetId="0" hidden="1">Sheet1!$A$1:$O$61</definedName>
    <definedName name="Z_14B4BBF2_9B68_471E_A892_0DE1D266B453_.wvu.PrintTitles" localSheetId="0" hidden="1">Sheet1!$26:$26</definedName>
    <definedName name="Z_1DD8278E_4C7E_4E58_B66D_EF50DC4DF181_.wvu.FilterData" localSheetId="0" hidden="1">Sheet1!$B$2:$M$2</definedName>
    <definedName name="Z_1DD8278E_4C7E_4E58_B66D_EF50DC4DF181_.wvu.PrintArea" localSheetId="0" hidden="1">Sheet1!$A$1:$O$63</definedName>
    <definedName name="Z_1DD8278E_4C7E_4E58_B66D_EF50DC4DF181_.wvu.PrintTitles" localSheetId="0" hidden="1">Sheet1!$26:$26</definedName>
    <definedName name="Z_6A94973B_36E3_4CC6_B00B_F6693EA2A9EE_.wvu.FilterData" localSheetId="0" hidden="1">Sheet1!$B$2:$M$2</definedName>
    <definedName name="Z_6A94973B_36E3_4CC6_B00B_F6693EA2A9EE_.wvu.PrintArea" localSheetId="0" hidden="1">Sheet1!$A$1:$O$63</definedName>
    <definedName name="Z_6A94973B_36E3_4CC6_B00B_F6693EA2A9EE_.wvu.PrintTitles" localSheetId="0" hidden="1">Sheet1!$26:$26</definedName>
    <definedName name="Z_D49968B5_DF71_4FE8_B869_3AAFF5E8CFD1_.wvu.FilterData" localSheetId="0" hidden="1">Sheet1!$B$2:$M$2</definedName>
    <definedName name="Z_D49968B5_DF71_4FE8_B869_3AAFF5E8CFD1_.wvu.PrintArea" localSheetId="0" hidden="1">Sheet1!$A$1:$O$63</definedName>
    <definedName name="Z_D49968B5_DF71_4FE8_B869_3AAFF5E8CFD1_.wvu.PrintTitles" localSheetId="0" hidden="1">Sheet1!$26:$26</definedName>
  </definedNames>
  <calcPr calcId="191029"/>
  <customWorkbookViews>
    <customWorkbookView name="Riopelle, Sarah A (DOT) - Personal View" guid="{1DD8278E-4C7E-4E58-B66D-EF50DC4DF181}" mergeInterval="0" personalView="1" maximized="1" xWindow="-8" yWindow="-8" windowWidth="1936" windowHeight="1048" activeSheetId="1"/>
    <customWorkbookView name="McRae, Mary F (DOT) - Personal View" guid="{6A94973B-36E3-4CC6-B00B-F6693EA2A9EE}" mergeInterval="0" personalView="1" maximized="1" xWindow="-8" yWindow="-8" windowWidth="1936" windowHeight="1056" activeSheetId="1"/>
    <customWorkbookView name="Uziel J. Perez - Personal View" guid="{D49968B5-DF71-4FE8-B869-3AAFF5E8CFD1}" mergeInterval="0" personalView="1" maximized="1" xWindow="-1928" yWindow="-8" windowWidth="1936" windowHeight="1176" activeSheetId="1"/>
    <customWorkbookView name="Walker, Matthew I (DOT) - Personal View" guid="{14B4BBF2-9B68-471E-A892-0DE1D266B453}" mergeInterval="0" personalView="1" maximized="1" xWindow="-8" yWindow="-8" windowWidth="1936" windowHeight="11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F110" i="1" l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G27" i="1" s="1"/>
  <c r="G28" i="1" l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McRae, Mary F (DOT)</author>
  </authors>
  <commentList>
    <comment ref="C5" authorId="0" guid="{1F2EC828-00E6-403D-9D24-5E1FDDB95C50}" shapeId="0" xr:uid="{00000000-0006-0000-0000-000001000000}">
      <text>
        <r>
          <rPr>
            <b/>
            <sz val="9"/>
            <color indexed="81"/>
            <rFont val="Tahoma"/>
            <family val="2"/>
          </rPr>
          <t>McRae, Mary F (DOT):</t>
        </r>
        <r>
          <rPr>
            <sz val="9"/>
            <color indexed="81"/>
            <rFont val="Tahoma"/>
            <family val="2"/>
          </rPr>
          <t xml:space="preserve">
Annual Update
</t>
        </r>
      </text>
    </comment>
    <comment ref="C6" authorId="0" guid="{FA79EC25-B7EA-4645-A853-F4975ECE65A0}" shapeId="0" xr:uid="{00000000-0006-0000-0000-000002000000}">
      <text>
        <r>
          <rPr>
            <b/>
            <sz val="9"/>
            <color indexed="81"/>
            <rFont val="Tahoma"/>
            <family val="2"/>
          </rPr>
          <t>McRae, Mary F (DOT):</t>
        </r>
        <r>
          <rPr>
            <sz val="9"/>
            <color indexed="81"/>
            <rFont val="Tahoma"/>
            <family val="2"/>
          </rPr>
          <t xml:space="preserve">
Annual Update
</t>
        </r>
      </text>
    </comment>
    <comment ref="N7" authorId="0" guid="{435D4B2F-FE15-434E-8AF2-7ACB5423BD1E}" shapeId="0" xr:uid="{00000000-0006-0000-0000-000003000000}">
      <text>
        <r>
          <rPr>
            <b/>
            <sz val="9"/>
            <color indexed="81"/>
            <rFont val="Tahoma"/>
            <family val="2"/>
          </rPr>
          <t>McRae, Mary F (DOT):</t>
        </r>
        <r>
          <rPr>
            <sz val="9"/>
            <color indexed="81"/>
            <rFont val="Tahoma"/>
            <family val="2"/>
          </rPr>
          <t xml:space="preserve">
Annual update
</t>
        </r>
        <r>
          <rPr>
            <b/>
            <sz val="9"/>
            <color indexed="81"/>
            <rFont val="Tahoma"/>
            <family val="2"/>
          </rPr>
          <t>Riopelle, Sarah A (DOT):</t>
        </r>
        <r>
          <rPr>
            <sz val="9"/>
            <color indexed="81"/>
            <rFont val="Tahoma"/>
            <family val="2"/>
          </rPr>
          <t xml:space="preserve">
is this some arbitrary date?
</t>
        </r>
      </text>
    </comment>
    <comment ref="C12" authorId="0" guid="{9008E9D9-F81D-42CA-B56A-045734A969F7}" shapeId="0" xr:uid="{00000000-0006-0000-0000-000004000000}">
      <text>
        <r>
          <rPr>
            <b/>
            <sz val="9"/>
            <color indexed="81"/>
            <rFont val="Tahoma"/>
            <family val="2"/>
          </rPr>
          <t>McRae, Mary F (DOT):</t>
        </r>
        <r>
          <rPr>
            <sz val="9"/>
            <color indexed="81"/>
            <rFont val="Tahoma"/>
            <family val="2"/>
          </rPr>
          <t xml:space="preserve">
Annual update
</t>
        </r>
      </text>
    </comment>
    <comment ref="C13" authorId="0" guid="{C35C7BB2-C7BA-4400-B394-C2AB74E729F9}" shapeId="0" xr:uid="{00000000-0006-0000-0000-000005000000}">
      <text>
        <r>
          <rPr>
            <b/>
            <sz val="9"/>
            <color indexed="81"/>
            <rFont val="Tahoma"/>
            <family val="2"/>
          </rPr>
          <t>McRae, Mary F (DOT):</t>
        </r>
        <r>
          <rPr>
            <sz val="9"/>
            <color indexed="81"/>
            <rFont val="Tahoma"/>
            <family val="2"/>
          </rPr>
          <t xml:space="preserve">
Annual update
</t>
        </r>
      </text>
    </comment>
    <comment ref="C14" authorId="0" guid="{6C323715-2CD5-4F3A-9785-9C3168FA65FE}" shapeId="0" xr:uid="{00000000-0006-0000-0000-000006000000}">
      <text>
        <r>
          <rPr>
            <b/>
            <sz val="9"/>
            <color indexed="81"/>
            <rFont val="Tahoma"/>
            <family val="2"/>
          </rPr>
          <t>McRae, Mary F (DOT):</t>
        </r>
        <r>
          <rPr>
            <sz val="9"/>
            <color indexed="81"/>
            <rFont val="Tahoma"/>
            <family val="2"/>
          </rPr>
          <t xml:space="preserve">
Annual update
</t>
        </r>
      </text>
    </comment>
    <comment ref="C16" authorId="0" guid="{F1181135-9507-475C-A8F3-DCA4FD3D1588}" shapeId="0" xr:uid="{00000000-0006-0000-0000-000007000000}">
      <text>
        <r>
          <rPr>
            <b/>
            <sz val="9"/>
            <color indexed="81"/>
            <rFont val="Tahoma"/>
            <family val="2"/>
          </rPr>
          <t>McRae, Mary F (DOT):</t>
        </r>
        <r>
          <rPr>
            <sz val="9"/>
            <color indexed="81"/>
            <rFont val="Tahoma"/>
            <family val="2"/>
          </rPr>
          <t xml:space="preserve">
Annual update
</t>
        </r>
      </text>
    </comment>
  </commentList>
</comments>
</file>

<file path=xl/sharedStrings.xml><?xml version="1.0" encoding="utf-8"?>
<sst xmlns="http://schemas.openxmlformats.org/spreadsheetml/2006/main" count="218" uniqueCount="214">
  <si>
    <t>Route</t>
  </si>
  <si>
    <t>FromMp</t>
  </si>
  <si>
    <t>ToMp</t>
  </si>
  <si>
    <t>PDO Crash Count</t>
  </si>
  <si>
    <t>Minor Injury Crash Count</t>
  </si>
  <si>
    <t>Fatal Crash Count</t>
  </si>
  <si>
    <t>User:</t>
  </si>
  <si>
    <t>Analysis Type:</t>
  </si>
  <si>
    <t>Overlapping Bucket Analysis</t>
  </si>
  <si>
    <t>Data Source:</t>
  </si>
  <si>
    <t>Start Date:</t>
  </si>
  <si>
    <t>End Date:</t>
  </si>
  <si>
    <t>Region</t>
  </si>
  <si>
    <t>Return Top:</t>
  </si>
  <si>
    <t>100.00%</t>
  </si>
  <si>
    <t>Bucket Size:</t>
  </si>
  <si>
    <t>2.00</t>
  </si>
  <si>
    <t>Step Size:</t>
  </si>
  <si>
    <t>1.00</t>
  </si>
  <si>
    <t>Fatal Weight:</t>
  </si>
  <si>
    <t>Minor Injury Weight:</t>
  </si>
  <si>
    <t>No Injury Weight:</t>
  </si>
  <si>
    <t>Percent To Return:</t>
  </si>
  <si>
    <t>Minimum Crashes In Each Spot:</t>
  </si>
  <si>
    <t>1</t>
  </si>
  <si>
    <t>Minimum Fatal Crashes In Each Spot:</t>
  </si>
  <si>
    <t>2</t>
  </si>
  <si>
    <t>Minimum Minor Injury Crashes In Each Spot:</t>
  </si>
  <si>
    <t>0</t>
  </si>
  <si>
    <t>Use Crash Counts/Rates:</t>
  </si>
  <si>
    <t>Counts</t>
  </si>
  <si>
    <t>Route Name</t>
  </si>
  <si>
    <t>Comments</t>
  </si>
  <si>
    <t>jtraffic</t>
  </si>
  <si>
    <t>Example Region</t>
  </si>
  <si>
    <t>Location 1</t>
  </si>
  <si>
    <t>Location 2</t>
  </si>
  <si>
    <t>Location 3</t>
  </si>
  <si>
    <t>Location 4</t>
  </si>
  <si>
    <t>Location 5</t>
  </si>
  <si>
    <t>Location 6</t>
  </si>
  <si>
    <t>Location 7</t>
  </si>
  <si>
    <t>Location 8</t>
  </si>
  <si>
    <t>Location 9</t>
  </si>
  <si>
    <t>Location 10</t>
  </si>
  <si>
    <t>Location 11</t>
  </si>
  <si>
    <t>Location 12</t>
  </si>
  <si>
    <t>Location 13</t>
  </si>
  <si>
    <t>Location 14</t>
  </si>
  <si>
    <t>Location 15</t>
  </si>
  <si>
    <t>Location 16</t>
  </si>
  <si>
    <t>Location 17</t>
  </si>
  <si>
    <t>Location 18</t>
  </si>
  <si>
    <t>Location 19</t>
  </si>
  <si>
    <t>Location 20</t>
  </si>
  <si>
    <t>Location 21</t>
  </si>
  <si>
    <t>Location 22</t>
  </si>
  <si>
    <t>Location 23</t>
  </si>
  <si>
    <t>Location 24</t>
  </si>
  <si>
    <t>Location 25</t>
  </si>
  <si>
    <t>Location 26</t>
  </si>
  <si>
    <t>Location 27</t>
  </si>
  <si>
    <t>Location 28</t>
  </si>
  <si>
    <t>Location 29</t>
  </si>
  <si>
    <t>Location 30</t>
  </si>
  <si>
    <t>Location 31</t>
  </si>
  <si>
    <t>Location 32</t>
  </si>
  <si>
    <t>Location 33</t>
  </si>
  <si>
    <t>Location 34</t>
  </si>
  <si>
    <t>Location 35</t>
  </si>
  <si>
    <t>Location 36</t>
  </si>
  <si>
    <t>Location 37</t>
  </si>
  <si>
    <t>Location 38</t>
  </si>
  <si>
    <t>Location 39</t>
  </si>
  <si>
    <t>Location 40</t>
  </si>
  <si>
    <t>Location 41</t>
  </si>
  <si>
    <t>Location 42</t>
  </si>
  <si>
    <t>Location 43</t>
  </si>
  <si>
    <t>Location 44</t>
  </si>
  <si>
    <t>Location 45</t>
  </si>
  <si>
    <t>Location 46</t>
  </si>
  <si>
    <t>Location 47</t>
  </si>
  <si>
    <t>Location 48</t>
  </si>
  <si>
    <t>Location 49</t>
  </si>
  <si>
    <t>Location 50</t>
  </si>
  <si>
    <t>Location 51</t>
  </si>
  <si>
    <t>Location 52</t>
  </si>
  <si>
    <t>Location 53</t>
  </si>
  <si>
    <t>Location 54</t>
  </si>
  <si>
    <t>Location 55</t>
  </si>
  <si>
    <t>Location 56</t>
  </si>
  <si>
    <t>Location 57</t>
  </si>
  <si>
    <t>Location 58</t>
  </si>
  <si>
    <t>Location 59</t>
  </si>
  <si>
    <t>Location 60</t>
  </si>
  <si>
    <t>Location 61</t>
  </si>
  <si>
    <t>Location 62</t>
  </si>
  <si>
    <t>Location 63</t>
  </si>
  <si>
    <t>Location 64</t>
  </si>
  <si>
    <t>Location 65</t>
  </si>
  <si>
    <t>Location 66</t>
  </si>
  <si>
    <t>Location 67</t>
  </si>
  <si>
    <t>Location 68</t>
  </si>
  <si>
    <t>Location 69</t>
  </si>
  <si>
    <t>Location 70</t>
  </si>
  <si>
    <t>Location 71</t>
  </si>
  <si>
    <t>Location 72</t>
  </si>
  <si>
    <t>Location 73</t>
  </si>
  <si>
    <t>Location 74</t>
  </si>
  <si>
    <t>Location 75</t>
  </si>
  <si>
    <t>Location 76</t>
  </si>
  <si>
    <t>Location 77</t>
  </si>
  <si>
    <t>Location 78</t>
  </si>
  <si>
    <t>Location 79</t>
  </si>
  <si>
    <t>Location 80</t>
  </si>
  <si>
    <t>Location 81</t>
  </si>
  <si>
    <t>Location 82</t>
  </si>
  <si>
    <t>Location 83</t>
  </si>
  <si>
    <t>Location 84</t>
  </si>
  <si>
    <t>CDS #1</t>
  </si>
  <si>
    <t>CDS #2</t>
  </si>
  <si>
    <t>CDS #3</t>
  </si>
  <si>
    <t>CDS #4</t>
  </si>
  <si>
    <t>CDS #5</t>
  </si>
  <si>
    <t>CDS #6</t>
  </si>
  <si>
    <t>CDS #7</t>
  </si>
  <si>
    <t>CDS #8</t>
  </si>
  <si>
    <t>CDS #9</t>
  </si>
  <si>
    <t>CDS #10</t>
  </si>
  <si>
    <t>CDS #11</t>
  </si>
  <si>
    <t>CDS #12</t>
  </si>
  <si>
    <t>CDS #13</t>
  </si>
  <si>
    <t>CDS #14</t>
  </si>
  <si>
    <t>CDS #15</t>
  </si>
  <si>
    <t>CDS #16</t>
  </si>
  <si>
    <t>CDS #17</t>
  </si>
  <si>
    <t>CDS #18</t>
  </si>
  <si>
    <t>CDS #19</t>
  </si>
  <si>
    <t>CDS #20</t>
  </si>
  <si>
    <t>CDS #21</t>
  </si>
  <si>
    <t>CDS #22</t>
  </si>
  <si>
    <t>CDS #23</t>
  </si>
  <si>
    <t>CDS #24</t>
  </si>
  <si>
    <t>CDS #25</t>
  </si>
  <si>
    <t>CDS #26</t>
  </si>
  <si>
    <t>CDS #27</t>
  </si>
  <si>
    <t>CDS #28</t>
  </si>
  <si>
    <t>CDS #29</t>
  </si>
  <si>
    <t>CDS #30</t>
  </si>
  <si>
    <t>CDS #31</t>
  </si>
  <si>
    <t>CDS #32</t>
  </si>
  <si>
    <t>CDS #33</t>
  </si>
  <si>
    <t>CDS #34</t>
  </si>
  <si>
    <t>CDS #35</t>
  </si>
  <si>
    <t>CDS #36</t>
  </si>
  <si>
    <t>CDS #37</t>
  </si>
  <si>
    <t>CDS #38</t>
  </si>
  <si>
    <t>CDS #39</t>
  </si>
  <si>
    <t>CDS #40</t>
  </si>
  <si>
    <t>CDS #41</t>
  </si>
  <si>
    <t>CDS #42</t>
  </si>
  <si>
    <t>CDS #43</t>
  </si>
  <si>
    <t>CDS #44</t>
  </si>
  <si>
    <t>CDS #45</t>
  </si>
  <si>
    <t>CDS #46</t>
  </si>
  <si>
    <t>CDS #47</t>
  </si>
  <si>
    <t>CDS #48</t>
  </si>
  <si>
    <t>CDS #49</t>
  </si>
  <si>
    <t>CDS #50</t>
  </si>
  <si>
    <t>CDS #51</t>
  </si>
  <si>
    <t>CDS #52</t>
  </si>
  <si>
    <t>CDS #53</t>
  </si>
  <si>
    <t>CDS #54</t>
  </si>
  <si>
    <t>CDS #55</t>
  </si>
  <si>
    <t>CDS #56</t>
  </si>
  <si>
    <t>CDS #57</t>
  </si>
  <si>
    <t>CDS #58</t>
  </si>
  <si>
    <t>CDS #59</t>
  </si>
  <si>
    <t>CDS #60</t>
  </si>
  <si>
    <t>CDS #61</t>
  </si>
  <si>
    <t>CDS #62</t>
  </si>
  <si>
    <t>CDS #63</t>
  </si>
  <si>
    <t>CDS #64</t>
  </si>
  <si>
    <t>CDS #65</t>
  </si>
  <si>
    <t>CDS #66</t>
  </si>
  <si>
    <t>CDS #67</t>
  </si>
  <si>
    <t>CDS #68</t>
  </si>
  <si>
    <t>CDS #69</t>
  </si>
  <si>
    <t>CDS #70</t>
  </si>
  <si>
    <t>CDS #71</t>
  </si>
  <si>
    <t>CDS #72</t>
  </si>
  <si>
    <t>CDS #73</t>
  </si>
  <si>
    <t>CDS #74</t>
  </si>
  <si>
    <t>CDS #75</t>
  </si>
  <si>
    <t>CDS #76</t>
  </si>
  <si>
    <t>CDS #77</t>
  </si>
  <si>
    <t>CDS #78</t>
  </si>
  <si>
    <t>CDS #79</t>
  </si>
  <si>
    <t>CDS #80</t>
  </si>
  <si>
    <t>CDS #81</t>
  </si>
  <si>
    <t>CDS #82</t>
  </si>
  <si>
    <t>CDS #83</t>
  </si>
  <si>
    <t>CDS #84</t>
  </si>
  <si>
    <t>Serious Injury Crash Count</t>
  </si>
  <si>
    <t>Minimum Serious Injury Crashes In Each Spot:</t>
  </si>
  <si>
    <t>Serious Injury Weight:</t>
  </si>
  <si>
    <t>Screening Date</t>
  </si>
  <si>
    <t>Crash Costs (1000s)</t>
  </si>
  <si>
    <t>Crashes / Mile</t>
  </si>
  <si>
    <t>Crash Costs / Mile (1000s)</t>
  </si>
  <si>
    <t>Alaska eCrash V3</t>
  </si>
  <si>
    <t>Possible Injury Weight:</t>
  </si>
  <si>
    <t>Possible Injury Crash Count</t>
  </si>
  <si>
    <t>Minimum Possible Injury Crashes In Each Spot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</si>
</sst>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8B0000"/>
      <name val="Calibri"/>
      <family val="2"/>
    </font>
    <font>
      <sz val="11"/>
      <color rgb="FF8B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indexed="65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8B0000"/>
      </right>
      <top style="thin">
        <color auto="1"/>
      </top>
      <bottom style="thin">
        <color rgb="FF8B0000"/>
      </bottom>
      <diagonal/>
    </border>
    <border>
      <left style="thin">
        <color rgb="FF8B0000"/>
      </left>
      <right style="thin">
        <color rgb="FF8B0000"/>
      </right>
      <top style="thin">
        <color auto="1"/>
      </top>
      <bottom style="thin">
        <color rgb="FF8B0000"/>
      </bottom>
      <diagonal/>
    </border>
    <border>
      <left style="thin">
        <color rgb="FF8B0000"/>
      </left>
      <right style="thin">
        <color auto="1"/>
      </right>
      <top style="thin">
        <color auto="1"/>
      </top>
      <bottom style="thin">
        <color rgb="FF8B0000"/>
      </bottom>
      <diagonal/>
    </border>
    <border>
      <left style="thin">
        <color auto="1"/>
      </left>
      <right style="thin">
        <color rgb="FF8B0000"/>
      </right>
      <top style="thin">
        <color rgb="FF8B0000"/>
      </top>
      <bottom style="thin">
        <color rgb="FF8B0000"/>
      </bottom>
      <diagonal/>
    </border>
    <border>
      <left style="thin">
        <color rgb="FF8B0000"/>
      </left>
      <right style="thin">
        <color rgb="FF8B0000"/>
      </right>
      <top style="thin">
        <color rgb="FF8B0000"/>
      </top>
      <bottom style="thin">
        <color rgb="FF8B0000"/>
      </bottom>
      <diagonal/>
    </border>
    <border>
      <left style="thin">
        <color rgb="FF8B0000"/>
      </left>
      <right style="thin">
        <color auto="1"/>
      </right>
      <top style="thin">
        <color rgb="FF8B0000"/>
      </top>
      <bottom style="thin">
        <color rgb="FF8B0000"/>
      </bottom>
      <diagonal/>
    </border>
    <border>
      <left style="thin">
        <color auto="1"/>
      </left>
      <right style="thin">
        <color rgb="FF8B0000"/>
      </right>
      <top style="thin">
        <color rgb="FF8B0000"/>
      </top>
      <bottom style="thin">
        <color auto="1"/>
      </bottom>
      <diagonal/>
    </border>
    <border>
      <left style="thin">
        <color rgb="FF8B0000"/>
      </left>
      <right style="thin">
        <color rgb="FF8B0000"/>
      </right>
      <top style="thin">
        <color rgb="FF8B0000"/>
      </top>
      <bottom style="thin">
        <color auto="1"/>
      </bottom>
      <diagonal/>
    </border>
    <border>
      <left style="thin">
        <color rgb="FF8B0000"/>
      </left>
      <right style="thin">
        <color auto="1"/>
      </right>
      <top style="thin">
        <color rgb="FF8B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1" borderId="0" xfId="0" applyFill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2" borderId="9" xfId="0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0" fontId="3" fillId="0" borderId="10" xfId="0" applyFont="1" applyBorder="1"/>
    <xf numFmtId="0" fontId="2" fillId="0" borderId="11" xfId="0" applyFont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0" fontId="3" fillId="0" borderId="13" xfId="0" applyFont="1" applyBorder="1"/>
    <xf numFmtId="0" fontId="2" fillId="0" borderId="14" xfId="0" applyFont="1" applyBorder="1"/>
    <xf numFmtId="0" fontId="2" fillId="2" borderId="15" xfId="0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  <xf numFmtId="0" fontId="3" fillId="0" borderId="16" xfId="0" applyFont="1" applyBorder="1"/>
    <xf numFmtId="1" fontId="0" fillId="0" borderId="0" xfId="0" applyNumberFormat="1"/>
    <xf numFmtId="0" fontId="0" fillId="3" borderId="17" xfId="0" applyFill="1" applyBorder="1" applyAlignment="1">
      <alignment horizontal="center" vertical="center"/>
    </xf>
    <xf numFmtId="0" fontId="0" fillId="1" borderId="19" xfId="0" applyFill="1" applyBorder="1"/>
    <xf numFmtId="0" fontId="0" fillId="1" borderId="20" xfId="0" applyFill="1" applyBorder="1"/>
    <xf numFmtId="0" fontId="0" fillId="1" borderId="21" xfId="0" applyFill="1" applyBorder="1"/>
    <xf numFmtId="0" fontId="0" fillId="1" borderId="22" xfId="0" applyFill="1" applyBorder="1"/>
    <xf numFmtId="0" fontId="0" fillId="1" borderId="0" xfId="0" applyFill="1" applyAlignment="1">
      <alignment horizontal="center"/>
    </xf>
    <xf numFmtId="0" fontId="0" fillId="1" borderId="23" xfId="0" applyFill="1" applyBorder="1"/>
    <xf numFmtId="0" fontId="0" fillId="1" borderId="24" xfId="0" applyFill="1" applyBorder="1"/>
    <xf numFmtId="0" fontId="0" fillId="1" borderId="25" xfId="0" applyFill="1" applyBorder="1"/>
    <xf numFmtId="0" fontId="0" fillId="1" borderId="26" xfId="0" applyFill="1" applyBorder="1"/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4" fontId="3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8BBFD621-CA45-467F-A3F7-2E866B56F394}"/>
  </tableStyles>
  <colors>
    <mruColors>
      <color rgb="FF8B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usernames" Target="revisions/userNam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712258</xdr:colOff>
      <xdr:row>3</xdr:row>
      <xdr:rowOff>125942</xdr:rowOff>
    </xdr:from>
    <xdr:to>
      <xdr:col>11</xdr:col>
      <xdr:colOff>524933</xdr:colOff>
      <xdr:row>9</xdr:row>
      <xdr:rowOff>38100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912908" y="745067"/>
          <a:ext cx="5032375" cy="1055158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133350</xdr:rowOff>
    </xdr:from>
    <xdr:to>
      <xdr:col>11</xdr:col>
      <xdr:colOff>515621</xdr:colOff>
      <xdr:row>9</xdr:row>
      <xdr:rowOff>38100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981700" y="561975"/>
          <a:ext cx="3325496" cy="1047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ctr" anchorCtr="0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Alaska DOT&amp;PF</a:t>
          </a:r>
        </a:p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Highway Safety Improvement Program</a:t>
          </a:r>
          <a:endParaRPr lang="en-US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en-US" sz="1800" b="1" i="1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High Crash Location </a:t>
          </a:r>
        </a:p>
        <a:p>
          <a:pPr algn="ctr" rtl="0">
            <a:defRPr sz="1000"/>
          </a:pPr>
          <a:r>
            <a:rPr lang="en-US" sz="1800" b="1" i="1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Screening Process</a:t>
          </a:r>
        </a:p>
      </xdr:txBody>
    </xdr:sp>
    <xdr:clientData/>
  </xdr:twoCellAnchor>
  <xdr:twoCellAnchor>
    <xdr:from>
      <xdr:col>5</xdr:col>
      <xdr:colOff>0</xdr:colOff>
      <xdr:row>12</xdr:row>
      <xdr:rowOff>6350</xdr:rowOff>
    </xdr:from>
    <xdr:to>
      <xdr:col>13</xdr:col>
      <xdr:colOff>224122</xdr:colOff>
      <xdr:row>17</xdr:row>
      <xdr:rowOff>133350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981700" y="2149475"/>
          <a:ext cx="5977222" cy="889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anchorCtr="0" upright="1"/>
        <a:lstStyle/>
        <a:p>
          <a:pPr indent="-457200"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NOTES:</a:t>
          </a:r>
        </a:p>
        <a:p>
          <a:pPr indent="-457200"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1.  Explanations are required in the "Comments" column for all segments including at least one fatal crash or two major injury crashes occurred, where improvements are not recommended.   </a:t>
          </a:r>
        </a:p>
        <a:p>
          <a:pPr indent="-457200"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2.  The location screening process flags locations with one or more fatals and/or two or more serious injury crashes for further study.</a:t>
          </a:r>
        </a:p>
        <a:p>
          <a:pPr marL="0" marR="0" indent="-45720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800" b="0" i="0">
              <a:latin typeface="Arial" pitchFamily="34" charset="0"/>
              <a:ea typeface="+mn-ea"/>
              <a:cs typeface="Arial" pitchFamily="34" charset="0"/>
            </a:rPr>
            <a:t>3.</a:t>
          </a:r>
          <a:r>
            <a:rPr lang="en-US" sz="800" b="0" i="0" baseline="0">
              <a:latin typeface="Arial" pitchFamily="34" charset="0"/>
              <a:ea typeface="+mn-ea"/>
              <a:cs typeface="Arial" pitchFamily="34" charset="0"/>
            </a:rPr>
            <a:t>  Only locations meeting criteria are shown on this template.</a:t>
          </a:r>
        </a:p>
        <a:p>
          <a:pPr marL="0" marR="0" indent="-45720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4.  The</a:t>
          </a:r>
          <a:r>
            <a:rPr lang="en-US" sz="8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Crash Costs per Mile column is used to sort locations in descending order.</a:t>
          </a:r>
          <a:endParaRPr lang="en-US" sz="8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80889D1-9204-4D66-B4C2-4A4C47770E04}" diskRevisions="1" revisionId="434" version="2">
  <header guid="{F80889D1-9204-4D66-B4C2-4A4C47770E04}" dateTime="2025-05-06T09:48:27" maxSheetId="2" userName="Riopelle, Sarah A (DOT)" r:id="rId31" minRId="43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1" sId="1" numFmtId="19">
    <oc r="N7">
      <v>45726</v>
    </oc>
    <nc r="N7">
      <v>45787</v>
    </nc>
  </rcc>
  <rcv guid="{1DD8278E-4C7E-4E58-B66D-EF50DC4DF181}" action="delete"/>
  <rdn rId="0" localSheetId="1" customView="1" name="Z_1DD8278E_4C7E_4E58_B66D_EF50DC4DF181_.wvu.PrintArea" hidden="1" oldHidden="1">
    <formula>Sheet1!$A$1:$O$63</formula>
    <oldFormula>Sheet1!$A$1:$O$63</oldFormula>
  </rdn>
  <rdn rId="0" localSheetId="1" customView="1" name="Z_1DD8278E_4C7E_4E58_B66D_EF50DC4DF181_.wvu.PrintTitles" hidden="1" oldHidden="1">
    <formula>Sheet1!$26:$26</formula>
    <oldFormula>Sheet1!$26:$26</oldFormula>
  </rdn>
  <rdn rId="0" localSheetId="1" customView="1" name="Z_1DD8278E_4C7E_4E58_B66D_EF50DC4DF181_.wvu.FilterData" hidden="1" oldHidden="1">
    <formula>Sheet1!$B$2:$M$2</formula>
    <oldFormula>Sheet1!$B$2:$M$2</oldFormula>
  </rdn>
  <rcv guid="{1DD8278E-4C7E-4E58-B66D-EF50DC4DF18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1"/>
  <sheetViews>
    <sheetView tabSelected="1" view="pageBreakPreview" zoomScaleNormal="100" zoomScaleSheetLayoutView="100" workbookViewId="0">
      <selection activeCell="N8" sqref="N8"/>
    </sheetView>
  </sheetViews>
  <sheetFormatPr defaultRowHeight="15" x14ac:dyDescent="0.25"/>
  <cols>
    <col min="1" max="1" width="0.85546875" style="1" customWidth="1"/>
    <col min="2" max="2" width="41.7109375" customWidth="1"/>
    <col min="3" max="3" width="25.7109375" customWidth="1"/>
    <col min="4" max="5" width="10.7109375" customWidth="1"/>
    <col min="6" max="8" width="12.7109375" customWidth="1"/>
    <col min="9" max="13" width="14.7109375" customWidth="1"/>
    <col min="14" max="14" width="40.7109375" customWidth="1"/>
    <col min="15" max="15" width="0.85546875" style="1" customWidth="1"/>
  </cols>
  <sheetData>
    <row r="1" spans="1:15" s="1" customFormat="1" ht="3" customHeight="1" thickBot="1" x14ac:dyDescent="0.3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</row>
    <row r="2" spans="1:15" ht="15.75" thickTop="1" x14ac:dyDescent="0.25">
      <c r="A2" s="24"/>
      <c r="B2" s="30" t="s">
        <v>6</v>
      </c>
      <c r="C2" s="33" t="s">
        <v>33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1"/>
      <c r="O2" s="26"/>
    </row>
    <row r="3" spans="1:15" ht="15" customHeight="1" x14ac:dyDescent="0.25">
      <c r="A3" s="24"/>
      <c r="B3" s="31" t="s">
        <v>7</v>
      </c>
      <c r="C3" s="34" t="s">
        <v>8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1"/>
      <c r="O3" s="26"/>
    </row>
    <row r="4" spans="1:15" x14ac:dyDescent="0.25">
      <c r="A4" s="24"/>
      <c r="B4" s="31" t="s">
        <v>9</v>
      </c>
      <c r="C4" s="34" t="s">
        <v>210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1"/>
      <c r="O4" s="26"/>
    </row>
    <row r="5" spans="1:15" x14ac:dyDescent="0.25">
      <c r="A5" s="24"/>
      <c r="B5" s="31" t="s">
        <v>10</v>
      </c>
      <c r="C5" s="37">
        <v>43466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1"/>
      <c r="O5" s="26"/>
    </row>
    <row r="6" spans="1:15" x14ac:dyDescent="0.25">
      <c r="A6" s="24"/>
      <c r="B6" s="31" t="s">
        <v>11</v>
      </c>
      <c r="C6" s="37">
        <v>45291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0" t="s">
        <v>206</v>
      </c>
      <c r="O6" s="26"/>
    </row>
    <row r="7" spans="1:15" x14ac:dyDescent="0.25">
      <c r="A7" s="24"/>
      <c r="B7" s="31" t="s">
        <v>12</v>
      </c>
      <c r="C7" s="34" t="s">
        <v>34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39">
        <v>45787</v>
      </c>
      <c r="O7" s="26"/>
    </row>
    <row r="8" spans="1:15" x14ac:dyDescent="0.25">
      <c r="A8" s="24"/>
      <c r="B8" s="31" t="s">
        <v>13</v>
      </c>
      <c r="C8" s="34" t="s">
        <v>14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1"/>
      <c r="O8" s="26"/>
    </row>
    <row r="9" spans="1:15" x14ac:dyDescent="0.25">
      <c r="A9" s="24"/>
      <c r="B9" s="31" t="s">
        <v>15</v>
      </c>
      <c r="C9" s="34" t="s">
        <v>16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1"/>
      <c r="O9" s="26"/>
    </row>
    <row r="10" spans="1:15" x14ac:dyDescent="0.25">
      <c r="A10" s="24"/>
      <c r="B10" s="31" t="s">
        <v>15</v>
      </c>
      <c r="C10" s="34" t="s">
        <v>16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1"/>
      <c r="O10" s="26"/>
    </row>
    <row r="11" spans="1:15" x14ac:dyDescent="0.25">
      <c r="A11" s="24"/>
      <c r="B11" s="31" t="s">
        <v>17</v>
      </c>
      <c r="C11" s="34" t="s">
        <v>18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1"/>
      <c r="O11" s="26"/>
    </row>
    <row r="12" spans="1:15" x14ac:dyDescent="0.25">
      <c r="A12" s="24"/>
      <c r="B12" s="31" t="s">
        <v>19</v>
      </c>
      <c r="C12" s="34">
        <v>2986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1"/>
      <c r="O12" s="26"/>
    </row>
    <row r="13" spans="1:15" x14ac:dyDescent="0.25">
      <c r="A13" s="24"/>
      <c r="B13" s="31" t="s">
        <v>205</v>
      </c>
      <c r="C13" s="34">
        <v>1493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1"/>
      <c r="O13" s="26"/>
    </row>
    <row r="14" spans="1:15" x14ac:dyDescent="0.25">
      <c r="A14" s="24"/>
      <c r="B14" s="31" t="s">
        <v>20</v>
      </c>
      <c r="C14" s="34">
        <v>567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1"/>
      <c r="O14" s="26"/>
    </row>
    <row r="15" spans="1:15" x14ac:dyDescent="0.25">
      <c r="A15" s="24"/>
      <c r="B15" s="31" t="s">
        <v>211</v>
      </c>
      <c r="C15" s="38">
        <v>179.2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1"/>
      <c r="O15" s="26"/>
    </row>
    <row r="16" spans="1:15" x14ac:dyDescent="0.25">
      <c r="A16" s="24"/>
      <c r="B16" s="31" t="s">
        <v>21</v>
      </c>
      <c r="C16" s="34">
        <v>29.9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1"/>
      <c r="O16" s="26"/>
    </row>
    <row r="17" spans="1:17" x14ac:dyDescent="0.25">
      <c r="A17" s="24"/>
      <c r="B17" s="31" t="s">
        <v>22</v>
      </c>
      <c r="C17" s="34" t="s">
        <v>14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1"/>
      <c r="O17" s="26"/>
    </row>
    <row r="18" spans="1:17" x14ac:dyDescent="0.25">
      <c r="A18" s="24"/>
      <c r="B18" s="31" t="s">
        <v>23</v>
      </c>
      <c r="C18" s="34" t="s">
        <v>24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1"/>
      <c r="O18" s="26"/>
    </row>
    <row r="19" spans="1:17" ht="15" customHeight="1" x14ac:dyDescent="0.25">
      <c r="A19" s="24"/>
      <c r="B19" s="31" t="s">
        <v>25</v>
      </c>
      <c r="C19" s="34" t="s">
        <v>24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1"/>
      <c r="O19" s="26"/>
    </row>
    <row r="20" spans="1:17" ht="15" customHeight="1" x14ac:dyDescent="0.25">
      <c r="A20" s="24"/>
      <c r="B20" s="31" t="s">
        <v>204</v>
      </c>
      <c r="C20" s="34" t="s">
        <v>26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1"/>
      <c r="O20" s="26"/>
    </row>
    <row r="21" spans="1:17" ht="15" customHeight="1" x14ac:dyDescent="0.25">
      <c r="A21" s="24"/>
      <c r="B21" s="31" t="s">
        <v>27</v>
      </c>
      <c r="C21" s="34" t="s">
        <v>28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1"/>
      <c r="O21" s="26"/>
    </row>
    <row r="22" spans="1:17" ht="15" customHeight="1" x14ac:dyDescent="0.25">
      <c r="A22" s="24"/>
      <c r="B22" s="31" t="s">
        <v>213</v>
      </c>
      <c r="C22" s="34">
        <v>0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1"/>
      <c r="O22" s="26"/>
    </row>
    <row r="23" spans="1:17" ht="15.75" thickBot="1" x14ac:dyDescent="0.3">
      <c r="A23" s="24"/>
      <c r="B23" s="32" t="s">
        <v>29</v>
      </c>
      <c r="C23" s="35" t="s">
        <v>30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1"/>
      <c r="O23" s="26"/>
    </row>
    <row r="24" spans="1:17" ht="15.75" thickTop="1" x14ac:dyDescent="0.25">
      <c r="A24" s="24"/>
      <c r="B24" s="1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1"/>
      <c r="O24" s="26"/>
    </row>
    <row r="25" spans="1:17" x14ac:dyDescent="0.25">
      <c r="A25" s="24"/>
      <c r="B25" s="1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"/>
      <c r="O25" s="26"/>
    </row>
    <row r="26" spans="1:17" ht="30" x14ac:dyDescent="0.25">
      <c r="A26" s="24"/>
      <c r="B26" s="2" t="s">
        <v>31</v>
      </c>
      <c r="C26" s="2" t="s">
        <v>0</v>
      </c>
      <c r="D26" s="2" t="s">
        <v>1</v>
      </c>
      <c r="E26" s="2" t="s">
        <v>2</v>
      </c>
      <c r="F26" s="2" t="s">
        <v>207</v>
      </c>
      <c r="G26" s="2" t="s">
        <v>209</v>
      </c>
      <c r="H26" s="2" t="s">
        <v>208</v>
      </c>
      <c r="I26" s="2" t="s">
        <v>3</v>
      </c>
      <c r="J26" s="2" t="s">
        <v>4</v>
      </c>
      <c r="K26" s="2" t="s">
        <v>212</v>
      </c>
      <c r="L26" s="2" t="s">
        <v>203</v>
      </c>
      <c r="M26" s="2" t="s">
        <v>5</v>
      </c>
      <c r="N26" s="3" t="s">
        <v>32</v>
      </c>
      <c r="O26" s="26"/>
    </row>
    <row r="27" spans="1:17" x14ac:dyDescent="0.25">
      <c r="A27" s="24"/>
      <c r="B27" s="4" t="s">
        <v>35</v>
      </c>
      <c r="C27" s="5" t="s">
        <v>119</v>
      </c>
      <c r="D27" s="6">
        <v>3</v>
      </c>
      <c r="E27" s="6">
        <v>5</v>
      </c>
      <c r="F27" s="7">
        <f>(I27*$C$16+J27*$C$14+L27*$C$13+M27*$C$12+$C$15*K27)</f>
        <v>29413</v>
      </c>
      <c r="G27" s="36">
        <f>F27/(E27-D27)</f>
        <v>14706.5</v>
      </c>
      <c r="H27" s="36">
        <f>SUM(I27:M27)/(E27-D27)</f>
        <v>102.5</v>
      </c>
      <c r="I27" s="7">
        <v>116</v>
      </c>
      <c r="J27" s="7">
        <v>19</v>
      </c>
      <c r="K27" s="7">
        <v>68</v>
      </c>
      <c r="L27" s="7">
        <v>2</v>
      </c>
      <c r="M27" s="7">
        <v>0</v>
      </c>
      <c r="N27" s="8"/>
      <c r="O27" s="26"/>
      <c r="P27" s="19"/>
      <c r="Q27" s="19"/>
    </row>
    <row r="28" spans="1:17" x14ac:dyDescent="0.25">
      <c r="A28" s="24"/>
      <c r="B28" s="9" t="s">
        <v>36</v>
      </c>
      <c r="C28" s="10" t="s">
        <v>120</v>
      </c>
      <c r="D28" s="11">
        <v>3</v>
      </c>
      <c r="E28" s="11">
        <v>5</v>
      </c>
      <c r="F28" s="7">
        <f t="shared" ref="F28:F91" si="0">(I28*$C$16+J28*$C$14+L28*$C$13+M28*$C$12+$C$15*K28)</f>
        <v>11227.2</v>
      </c>
      <c r="G28" s="36">
        <f t="shared" ref="G28:G91" si="1">F28/(E28-D28)</f>
        <v>5613.6</v>
      </c>
      <c r="H28" s="36">
        <f t="shared" ref="H28:H58" si="2">SUM(I28:M28)/(E28-D28)</f>
        <v>10</v>
      </c>
      <c r="I28" s="12">
        <v>8</v>
      </c>
      <c r="J28" s="12">
        <v>2</v>
      </c>
      <c r="K28" s="7">
        <v>5</v>
      </c>
      <c r="L28" s="12">
        <v>4</v>
      </c>
      <c r="M28" s="12">
        <v>1</v>
      </c>
      <c r="N28" s="8"/>
      <c r="O28" s="26"/>
      <c r="P28" s="19"/>
      <c r="Q28" s="19"/>
    </row>
    <row r="29" spans="1:17" x14ac:dyDescent="0.25">
      <c r="A29" s="24"/>
      <c r="B29" s="9" t="s">
        <v>37</v>
      </c>
      <c r="C29" s="10" t="s">
        <v>121</v>
      </c>
      <c r="D29" s="11">
        <v>4</v>
      </c>
      <c r="E29" s="11">
        <v>5.0708000000000002</v>
      </c>
      <c r="F29" s="7">
        <f t="shared" si="0"/>
        <v>21021.4</v>
      </c>
      <c r="G29" s="36">
        <f t="shared" si="1"/>
        <v>19631.490474411654</v>
      </c>
      <c r="H29" s="36">
        <f t="shared" si="2"/>
        <v>125.14008218154649</v>
      </c>
      <c r="I29" s="12">
        <v>74</v>
      </c>
      <c r="J29" s="12">
        <v>14</v>
      </c>
      <c r="K29" s="7">
        <v>44</v>
      </c>
      <c r="L29" s="12">
        <v>2</v>
      </c>
      <c r="M29" s="12">
        <v>0</v>
      </c>
      <c r="N29" s="8"/>
      <c r="O29" s="26"/>
      <c r="P29" s="19"/>
      <c r="Q29" s="19"/>
    </row>
    <row r="30" spans="1:17" x14ac:dyDescent="0.25">
      <c r="A30" s="24"/>
      <c r="B30" s="9" t="s">
        <v>38</v>
      </c>
      <c r="C30" s="10" t="s">
        <v>122</v>
      </c>
      <c r="D30" s="11">
        <v>2</v>
      </c>
      <c r="E30" s="11">
        <v>4</v>
      </c>
      <c r="F30" s="7">
        <f t="shared" si="0"/>
        <v>16601.099999999999</v>
      </c>
      <c r="G30" s="36">
        <f t="shared" si="1"/>
        <v>8300.5499999999993</v>
      </c>
      <c r="H30" s="36">
        <f t="shared" si="2"/>
        <v>40</v>
      </c>
      <c r="I30" s="12">
        <v>41</v>
      </c>
      <c r="J30" s="12">
        <v>11</v>
      </c>
      <c r="K30" s="7">
        <v>26</v>
      </c>
      <c r="L30" s="12">
        <v>1</v>
      </c>
      <c r="M30" s="12">
        <v>1</v>
      </c>
      <c r="N30" s="8"/>
      <c r="O30" s="26"/>
      <c r="P30" s="19"/>
      <c r="Q30" s="19"/>
    </row>
    <row r="31" spans="1:17" x14ac:dyDescent="0.25">
      <c r="A31" s="24"/>
      <c r="B31" s="9" t="s">
        <v>39</v>
      </c>
      <c r="C31" s="10" t="s">
        <v>123</v>
      </c>
      <c r="D31" s="11">
        <v>6</v>
      </c>
      <c r="E31" s="11">
        <v>8</v>
      </c>
      <c r="F31" s="7">
        <f t="shared" si="0"/>
        <v>15736</v>
      </c>
      <c r="G31" s="36">
        <f t="shared" si="1"/>
        <v>7868</v>
      </c>
      <c r="H31" s="36">
        <f t="shared" si="2"/>
        <v>41</v>
      </c>
      <c r="I31" s="12">
        <v>44</v>
      </c>
      <c r="J31" s="12">
        <v>9</v>
      </c>
      <c r="K31" s="7">
        <v>27</v>
      </c>
      <c r="L31" s="12">
        <v>1</v>
      </c>
      <c r="M31" s="12">
        <v>1</v>
      </c>
      <c r="N31" s="8"/>
      <c r="O31" s="26"/>
      <c r="P31" s="19"/>
      <c r="Q31" s="19"/>
    </row>
    <row r="32" spans="1:17" x14ac:dyDescent="0.25">
      <c r="A32" s="24"/>
      <c r="B32" s="9" t="s">
        <v>40</v>
      </c>
      <c r="C32" s="10" t="s">
        <v>124</v>
      </c>
      <c r="D32" s="11">
        <v>2</v>
      </c>
      <c r="E32" s="11">
        <v>4</v>
      </c>
      <c r="F32" s="7">
        <f t="shared" si="0"/>
        <v>11106.699999999999</v>
      </c>
      <c r="G32" s="36">
        <f t="shared" si="1"/>
        <v>5553.3499999999995</v>
      </c>
      <c r="H32" s="36">
        <f t="shared" si="2"/>
        <v>19</v>
      </c>
      <c r="I32" s="12">
        <v>17</v>
      </c>
      <c r="J32" s="12">
        <v>7</v>
      </c>
      <c r="K32" s="7">
        <v>12</v>
      </c>
      <c r="L32" s="12">
        <v>1</v>
      </c>
      <c r="M32" s="12">
        <v>1</v>
      </c>
      <c r="N32" s="8"/>
      <c r="O32" s="26"/>
      <c r="P32" s="19"/>
      <c r="Q32" s="19"/>
    </row>
    <row r="33" spans="1:17" x14ac:dyDescent="0.25">
      <c r="A33" s="24"/>
      <c r="B33" s="9" t="s">
        <v>41</v>
      </c>
      <c r="C33" s="10" t="s">
        <v>125</v>
      </c>
      <c r="D33" s="11">
        <v>2</v>
      </c>
      <c r="E33" s="11">
        <v>4</v>
      </c>
      <c r="F33" s="7">
        <f t="shared" si="0"/>
        <v>8958.2000000000007</v>
      </c>
      <c r="G33" s="36">
        <f t="shared" si="1"/>
        <v>4479.1000000000004</v>
      </c>
      <c r="H33" s="36">
        <f t="shared" si="2"/>
        <v>14</v>
      </c>
      <c r="I33" s="12">
        <v>14</v>
      </c>
      <c r="J33" s="12">
        <v>2</v>
      </c>
      <c r="K33" s="7">
        <v>8</v>
      </c>
      <c r="L33" s="12">
        <v>4</v>
      </c>
      <c r="M33" s="12">
        <v>0</v>
      </c>
      <c r="N33" s="8"/>
      <c r="O33" s="26"/>
      <c r="P33" s="19"/>
      <c r="Q33" s="19"/>
    </row>
    <row r="34" spans="1:17" x14ac:dyDescent="0.25">
      <c r="A34" s="24"/>
      <c r="B34" s="9" t="s">
        <v>42</v>
      </c>
      <c r="C34" s="10" t="s">
        <v>126</v>
      </c>
      <c r="D34" s="11">
        <v>1</v>
      </c>
      <c r="E34" s="11">
        <v>3</v>
      </c>
      <c r="F34" s="7">
        <f t="shared" si="0"/>
        <v>10271.5</v>
      </c>
      <c r="G34" s="36">
        <f t="shared" si="1"/>
        <v>5135.75</v>
      </c>
      <c r="H34" s="36">
        <f t="shared" si="2"/>
        <v>20.5</v>
      </c>
      <c r="I34" s="12">
        <v>21</v>
      </c>
      <c r="J34" s="12">
        <v>5</v>
      </c>
      <c r="K34" s="7">
        <v>13</v>
      </c>
      <c r="L34" s="12">
        <v>1</v>
      </c>
      <c r="M34" s="12">
        <v>1</v>
      </c>
      <c r="N34" s="8"/>
      <c r="O34" s="26"/>
      <c r="P34" s="19"/>
      <c r="Q34" s="19"/>
    </row>
    <row r="35" spans="1:17" x14ac:dyDescent="0.25">
      <c r="A35" s="24"/>
      <c r="B35" s="9" t="s">
        <v>43</v>
      </c>
      <c r="C35" s="10" t="s">
        <v>127</v>
      </c>
      <c r="D35" s="11">
        <v>4</v>
      </c>
      <c r="E35" s="11">
        <v>6</v>
      </c>
      <c r="F35" s="7">
        <f t="shared" si="0"/>
        <v>10480.6</v>
      </c>
      <c r="G35" s="36">
        <f t="shared" si="1"/>
        <v>5240.3</v>
      </c>
      <c r="H35" s="36">
        <f t="shared" si="2"/>
        <v>21.5</v>
      </c>
      <c r="I35" s="12">
        <v>22</v>
      </c>
      <c r="J35" s="12">
        <v>5</v>
      </c>
      <c r="K35" s="7">
        <v>14</v>
      </c>
      <c r="L35" s="12">
        <v>1</v>
      </c>
      <c r="M35" s="12">
        <v>1</v>
      </c>
      <c r="N35" s="8"/>
      <c r="O35" s="26"/>
      <c r="P35" s="19"/>
      <c r="Q35" s="19"/>
    </row>
    <row r="36" spans="1:17" x14ac:dyDescent="0.25">
      <c r="A36" s="24"/>
      <c r="B36" s="9" t="s">
        <v>44</v>
      </c>
      <c r="C36" s="10" t="s">
        <v>128</v>
      </c>
      <c r="D36" s="11">
        <v>7</v>
      </c>
      <c r="E36" s="11">
        <v>8.0394000000000005</v>
      </c>
      <c r="F36" s="7">
        <f t="shared" si="0"/>
        <v>11944.599999999999</v>
      </c>
      <c r="G36" s="36">
        <f t="shared" si="1"/>
        <v>11491.822205118329</v>
      </c>
      <c r="H36" s="36">
        <f t="shared" si="2"/>
        <v>70.232826630748477</v>
      </c>
      <c r="I36" s="12">
        <v>42</v>
      </c>
      <c r="J36" s="12">
        <v>6</v>
      </c>
      <c r="K36" s="7">
        <v>24</v>
      </c>
      <c r="L36" s="12">
        <v>0</v>
      </c>
      <c r="M36" s="12">
        <v>1</v>
      </c>
      <c r="N36" s="8"/>
      <c r="O36" s="26"/>
      <c r="P36" s="19"/>
      <c r="Q36" s="19"/>
    </row>
    <row r="37" spans="1:17" x14ac:dyDescent="0.25">
      <c r="A37" s="24"/>
      <c r="B37" s="9" t="s">
        <v>45</v>
      </c>
      <c r="C37" s="10" t="s">
        <v>129</v>
      </c>
      <c r="D37" s="11">
        <v>3</v>
      </c>
      <c r="E37" s="11">
        <v>5</v>
      </c>
      <c r="F37" s="7">
        <f t="shared" si="0"/>
        <v>10837.9</v>
      </c>
      <c r="G37" s="36">
        <f t="shared" si="1"/>
        <v>5418.95</v>
      </c>
      <c r="H37" s="36">
        <f t="shared" si="2"/>
        <v>22.5</v>
      </c>
      <c r="I37" s="12">
        <v>21</v>
      </c>
      <c r="J37" s="12">
        <v>8</v>
      </c>
      <c r="K37" s="7">
        <v>15</v>
      </c>
      <c r="L37" s="12">
        <v>0</v>
      </c>
      <c r="M37" s="12">
        <v>1</v>
      </c>
      <c r="N37" s="8"/>
      <c r="O37" s="26"/>
      <c r="P37" s="19"/>
      <c r="Q37" s="19"/>
    </row>
    <row r="38" spans="1:17" x14ac:dyDescent="0.25">
      <c r="A38" s="24"/>
      <c r="B38" s="9" t="s">
        <v>46</v>
      </c>
      <c r="C38" s="10" t="s">
        <v>130</v>
      </c>
      <c r="D38" s="11">
        <v>10</v>
      </c>
      <c r="E38" s="11">
        <v>12</v>
      </c>
      <c r="F38" s="7">
        <f t="shared" si="0"/>
        <v>9970.9</v>
      </c>
      <c r="G38" s="36">
        <f t="shared" si="1"/>
        <v>4985.45</v>
      </c>
      <c r="H38" s="36">
        <f t="shared" si="2"/>
        <v>14</v>
      </c>
      <c r="I38" s="12">
        <v>9</v>
      </c>
      <c r="J38" s="12">
        <v>9</v>
      </c>
      <c r="K38" s="7">
        <v>9</v>
      </c>
      <c r="L38" s="12">
        <v>0</v>
      </c>
      <c r="M38" s="12">
        <v>1</v>
      </c>
      <c r="N38" s="8"/>
      <c r="O38" s="26"/>
      <c r="P38" s="19"/>
      <c r="Q38" s="19"/>
    </row>
    <row r="39" spans="1:17" x14ac:dyDescent="0.25">
      <c r="A39" s="24"/>
      <c r="B39" s="9" t="s">
        <v>47</v>
      </c>
      <c r="C39" s="10" t="s">
        <v>131</v>
      </c>
      <c r="D39" s="11">
        <v>360</v>
      </c>
      <c r="E39" s="11">
        <v>362</v>
      </c>
      <c r="F39" s="7">
        <f t="shared" si="0"/>
        <v>7196.2999999999993</v>
      </c>
      <c r="G39" s="36">
        <f t="shared" si="1"/>
        <v>3598.1499999999996</v>
      </c>
      <c r="H39" s="36">
        <f t="shared" si="2"/>
        <v>11</v>
      </c>
      <c r="I39" s="12">
        <v>11</v>
      </c>
      <c r="J39" s="12">
        <v>2</v>
      </c>
      <c r="K39" s="7">
        <v>7</v>
      </c>
      <c r="L39" s="12">
        <v>1</v>
      </c>
      <c r="M39" s="12">
        <v>1</v>
      </c>
      <c r="N39" s="13"/>
      <c r="O39" s="26"/>
      <c r="Q39" s="19"/>
    </row>
    <row r="40" spans="1:17" x14ac:dyDescent="0.25">
      <c r="A40" s="24"/>
      <c r="B40" s="9" t="s">
        <v>48</v>
      </c>
      <c r="C40" s="10" t="s">
        <v>132</v>
      </c>
      <c r="D40" s="11">
        <v>5</v>
      </c>
      <c r="E40" s="11">
        <v>7</v>
      </c>
      <c r="F40" s="7">
        <f t="shared" si="0"/>
        <v>6718.3</v>
      </c>
      <c r="G40" s="36">
        <f t="shared" si="1"/>
        <v>3359.15</v>
      </c>
      <c r="H40" s="36">
        <f t="shared" si="2"/>
        <v>8</v>
      </c>
      <c r="I40" s="12">
        <v>7</v>
      </c>
      <c r="J40" s="12">
        <v>2</v>
      </c>
      <c r="K40" s="7">
        <v>5</v>
      </c>
      <c r="L40" s="12">
        <v>1</v>
      </c>
      <c r="M40" s="12">
        <v>1</v>
      </c>
      <c r="N40" s="13"/>
      <c r="O40" s="26"/>
      <c r="Q40" s="19"/>
    </row>
    <row r="41" spans="1:17" x14ac:dyDescent="0.25">
      <c r="A41" s="24"/>
      <c r="B41" s="9" t="s">
        <v>49</v>
      </c>
      <c r="C41" s="10" t="s">
        <v>133</v>
      </c>
      <c r="D41" s="11">
        <v>5</v>
      </c>
      <c r="E41" s="11">
        <v>7</v>
      </c>
      <c r="F41" s="7">
        <f t="shared" si="0"/>
        <v>9495.5</v>
      </c>
      <c r="G41" s="36">
        <f t="shared" si="1"/>
        <v>4747.75</v>
      </c>
      <c r="H41" s="36">
        <f t="shared" si="2"/>
        <v>24.5</v>
      </c>
      <c r="I41" s="12">
        <v>27</v>
      </c>
      <c r="J41" s="12">
        <v>5</v>
      </c>
      <c r="K41" s="7">
        <v>16</v>
      </c>
      <c r="L41" s="12">
        <v>0</v>
      </c>
      <c r="M41" s="12">
        <v>1</v>
      </c>
      <c r="N41" s="13"/>
      <c r="O41" s="26"/>
      <c r="Q41" s="19"/>
    </row>
    <row r="42" spans="1:17" x14ac:dyDescent="0.25">
      <c r="A42" s="24"/>
      <c r="B42" s="9" t="s">
        <v>50</v>
      </c>
      <c r="C42" s="10" t="s">
        <v>134</v>
      </c>
      <c r="D42" s="11">
        <v>6</v>
      </c>
      <c r="E42" s="11">
        <v>8</v>
      </c>
      <c r="F42" s="7">
        <f t="shared" si="0"/>
        <v>8837.5999999999985</v>
      </c>
      <c r="G42" s="36">
        <f t="shared" si="1"/>
        <v>4418.7999999999993</v>
      </c>
      <c r="H42" s="36">
        <f t="shared" si="2"/>
        <v>17</v>
      </c>
      <c r="I42" s="12">
        <v>16</v>
      </c>
      <c r="J42" s="12">
        <v>6</v>
      </c>
      <c r="K42" s="7">
        <v>11</v>
      </c>
      <c r="L42" s="12">
        <v>0</v>
      </c>
      <c r="M42" s="12">
        <v>1</v>
      </c>
      <c r="N42" s="13"/>
      <c r="O42" s="26"/>
      <c r="Q42" s="19"/>
    </row>
    <row r="43" spans="1:17" x14ac:dyDescent="0.25">
      <c r="A43" s="24"/>
      <c r="B43" s="9" t="s">
        <v>51</v>
      </c>
      <c r="C43" s="10" t="s">
        <v>135</v>
      </c>
      <c r="D43" s="11">
        <v>6</v>
      </c>
      <c r="E43" s="11">
        <v>8</v>
      </c>
      <c r="F43" s="7">
        <f t="shared" si="0"/>
        <v>6240.2999999999993</v>
      </c>
      <c r="G43" s="36">
        <f t="shared" si="1"/>
        <v>3120.1499999999996</v>
      </c>
      <c r="H43" s="36">
        <f t="shared" si="2"/>
        <v>5</v>
      </c>
      <c r="I43" s="12">
        <v>3</v>
      </c>
      <c r="J43" s="12">
        <v>2</v>
      </c>
      <c r="K43" s="7">
        <v>3</v>
      </c>
      <c r="L43" s="12">
        <v>1</v>
      </c>
      <c r="M43" s="12">
        <v>1</v>
      </c>
      <c r="N43" s="13"/>
      <c r="O43" s="26"/>
      <c r="Q43" s="19"/>
    </row>
    <row r="44" spans="1:17" x14ac:dyDescent="0.25">
      <c r="A44" s="24"/>
      <c r="B44" s="9" t="s">
        <v>52</v>
      </c>
      <c r="C44" s="10" t="s">
        <v>136</v>
      </c>
      <c r="D44" s="11">
        <v>7</v>
      </c>
      <c r="E44" s="11">
        <v>9</v>
      </c>
      <c r="F44" s="7">
        <f t="shared" si="0"/>
        <v>8031.6</v>
      </c>
      <c r="G44" s="36">
        <f t="shared" si="1"/>
        <v>4015.8</v>
      </c>
      <c r="H44" s="36">
        <f t="shared" si="2"/>
        <v>15</v>
      </c>
      <c r="I44" s="12">
        <v>14</v>
      </c>
      <c r="J44" s="12">
        <v>5</v>
      </c>
      <c r="K44" s="7">
        <v>10</v>
      </c>
      <c r="L44" s="12">
        <v>0</v>
      </c>
      <c r="M44" s="12">
        <v>1</v>
      </c>
      <c r="N44" s="13"/>
      <c r="O44" s="26"/>
      <c r="Q44" s="19"/>
    </row>
    <row r="45" spans="1:17" x14ac:dyDescent="0.25">
      <c r="A45" s="24"/>
      <c r="B45" s="9" t="s">
        <v>53</v>
      </c>
      <c r="C45" s="10" t="s">
        <v>137</v>
      </c>
      <c r="D45" s="11">
        <v>2</v>
      </c>
      <c r="E45" s="11">
        <v>4</v>
      </c>
      <c r="F45" s="7">
        <f t="shared" si="0"/>
        <v>7553.6</v>
      </c>
      <c r="G45" s="36">
        <f t="shared" si="1"/>
        <v>3776.8</v>
      </c>
      <c r="H45" s="36">
        <f t="shared" si="2"/>
        <v>12</v>
      </c>
      <c r="I45" s="12">
        <v>10</v>
      </c>
      <c r="J45" s="12">
        <v>5</v>
      </c>
      <c r="K45" s="7">
        <v>8</v>
      </c>
      <c r="L45" s="12">
        <v>0</v>
      </c>
      <c r="M45" s="12">
        <v>1</v>
      </c>
      <c r="N45" s="13"/>
      <c r="O45" s="26"/>
      <c r="Q45" s="19"/>
    </row>
    <row r="46" spans="1:17" x14ac:dyDescent="0.25">
      <c r="A46" s="24"/>
      <c r="B46" s="9" t="s">
        <v>54</v>
      </c>
      <c r="C46" s="10" t="s">
        <v>138</v>
      </c>
      <c r="D46" s="11">
        <v>3</v>
      </c>
      <c r="E46" s="11">
        <v>5</v>
      </c>
      <c r="F46" s="7">
        <f t="shared" si="0"/>
        <v>5196</v>
      </c>
      <c r="G46" s="36">
        <f t="shared" si="1"/>
        <v>2598</v>
      </c>
      <c r="H46" s="36">
        <f t="shared" si="2"/>
        <v>5.5</v>
      </c>
      <c r="I46" s="12">
        <v>6</v>
      </c>
      <c r="J46" s="12">
        <v>0</v>
      </c>
      <c r="K46" s="7">
        <v>3</v>
      </c>
      <c r="L46" s="12">
        <v>1</v>
      </c>
      <c r="M46" s="12">
        <v>1</v>
      </c>
      <c r="N46" s="13"/>
      <c r="O46" s="26"/>
      <c r="Q46" s="19"/>
    </row>
    <row r="47" spans="1:17" x14ac:dyDescent="0.25">
      <c r="A47" s="24"/>
      <c r="B47" s="9" t="s">
        <v>55</v>
      </c>
      <c r="C47" s="10" t="s">
        <v>139</v>
      </c>
      <c r="D47" s="11">
        <v>4</v>
      </c>
      <c r="E47" s="11">
        <v>5.6924000000000001</v>
      </c>
      <c r="F47" s="7">
        <f t="shared" si="0"/>
        <v>5166.1000000000004</v>
      </c>
      <c r="G47" s="36">
        <f t="shared" si="1"/>
        <v>3052.5289529662018</v>
      </c>
      <c r="H47" s="36">
        <f t="shared" si="2"/>
        <v>5.9087686126211292</v>
      </c>
      <c r="I47" s="12">
        <v>5</v>
      </c>
      <c r="J47" s="12">
        <v>0</v>
      </c>
      <c r="K47" s="7">
        <v>3</v>
      </c>
      <c r="L47" s="12">
        <v>1</v>
      </c>
      <c r="M47" s="12">
        <v>1</v>
      </c>
      <c r="N47" s="13"/>
      <c r="O47" s="26"/>
      <c r="Q47" s="19"/>
    </row>
    <row r="48" spans="1:17" x14ac:dyDescent="0.25">
      <c r="A48" s="24"/>
      <c r="B48" s="9" t="s">
        <v>56</v>
      </c>
      <c r="C48" s="10" t="s">
        <v>140</v>
      </c>
      <c r="D48" s="11">
        <v>214</v>
      </c>
      <c r="E48" s="11">
        <v>216</v>
      </c>
      <c r="F48" s="7">
        <f t="shared" si="0"/>
        <v>4957</v>
      </c>
      <c r="G48" s="36">
        <f t="shared" si="1"/>
        <v>2478.5</v>
      </c>
      <c r="H48" s="36">
        <f t="shared" si="2"/>
        <v>4.5</v>
      </c>
      <c r="I48" s="12">
        <v>4</v>
      </c>
      <c r="J48" s="12">
        <v>0</v>
      </c>
      <c r="K48" s="7">
        <v>2</v>
      </c>
      <c r="L48" s="12">
        <v>3</v>
      </c>
      <c r="M48" s="12">
        <v>0</v>
      </c>
      <c r="N48" s="13"/>
      <c r="O48" s="26"/>
      <c r="Q48" s="19"/>
    </row>
    <row r="49" spans="1:17" x14ac:dyDescent="0.25">
      <c r="A49" s="24"/>
      <c r="B49" s="9" t="s">
        <v>57</v>
      </c>
      <c r="C49" s="10" t="s">
        <v>141</v>
      </c>
      <c r="D49" s="11">
        <v>215</v>
      </c>
      <c r="E49" s="11">
        <v>217</v>
      </c>
      <c r="F49" s="7">
        <f t="shared" si="0"/>
        <v>4957</v>
      </c>
      <c r="G49" s="36">
        <f t="shared" si="1"/>
        <v>2478.5</v>
      </c>
      <c r="H49" s="36">
        <f t="shared" si="2"/>
        <v>4.5</v>
      </c>
      <c r="I49" s="12">
        <v>4</v>
      </c>
      <c r="J49" s="12">
        <v>0</v>
      </c>
      <c r="K49" s="7">
        <v>2</v>
      </c>
      <c r="L49" s="12">
        <v>3</v>
      </c>
      <c r="M49" s="12">
        <v>0</v>
      </c>
      <c r="N49" s="13"/>
      <c r="O49" s="26"/>
      <c r="Q49" s="19"/>
    </row>
    <row r="50" spans="1:17" x14ac:dyDescent="0.25">
      <c r="A50" s="24"/>
      <c r="B50" s="9" t="s">
        <v>58</v>
      </c>
      <c r="C50" s="10" t="s">
        <v>142</v>
      </c>
      <c r="D50" s="11">
        <v>128</v>
      </c>
      <c r="E50" s="11">
        <v>130</v>
      </c>
      <c r="F50" s="7">
        <f t="shared" si="0"/>
        <v>4479</v>
      </c>
      <c r="G50" s="36">
        <f t="shared" si="1"/>
        <v>2239.5</v>
      </c>
      <c r="H50" s="36">
        <f t="shared" si="2"/>
        <v>1</v>
      </c>
      <c r="I50" s="12">
        <v>0</v>
      </c>
      <c r="J50" s="12">
        <v>0</v>
      </c>
      <c r="K50" s="7">
        <v>0</v>
      </c>
      <c r="L50" s="12">
        <v>1</v>
      </c>
      <c r="M50" s="12">
        <v>1</v>
      </c>
      <c r="N50" s="13"/>
      <c r="O50" s="26"/>
      <c r="Q50" s="19"/>
    </row>
    <row r="51" spans="1:17" x14ac:dyDescent="0.25">
      <c r="A51" s="24"/>
      <c r="B51" s="9" t="s">
        <v>59</v>
      </c>
      <c r="C51" s="10" t="s">
        <v>143</v>
      </c>
      <c r="D51" s="11">
        <v>3</v>
      </c>
      <c r="E51" s="11">
        <v>5</v>
      </c>
      <c r="F51" s="7">
        <f t="shared" si="0"/>
        <v>4479</v>
      </c>
      <c r="G51" s="36">
        <f t="shared" si="1"/>
        <v>2239.5</v>
      </c>
      <c r="H51" s="36">
        <f t="shared" si="2"/>
        <v>1</v>
      </c>
      <c r="I51" s="12">
        <v>0</v>
      </c>
      <c r="J51" s="12">
        <v>0</v>
      </c>
      <c r="K51" s="7">
        <v>0</v>
      </c>
      <c r="L51" s="12">
        <v>1</v>
      </c>
      <c r="M51" s="12">
        <v>1</v>
      </c>
      <c r="N51" s="13"/>
      <c r="O51" s="26"/>
      <c r="Q51" s="19"/>
    </row>
    <row r="52" spans="1:17" x14ac:dyDescent="0.25">
      <c r="A52" s="24"/>
      <c r="B52" s="9" t="s">
        <v>60</v>
      </c>
      <c r="C52" s="10" t="s">
        <v>144</v>
      </c>
      <c r="D52" s="11">
        <v>4</v>
      </c>
      <c r="E52" s="11">
        <v>6</v>
      </c>
      <c r="F52" s="7">
        <f t="shared" si="0"/>
        <v>4479</v>
      </c>
      <c r="G52" s="36">
        <f t="shared" si="1"/>
        <v>2239.5</v>
      </c>
      <c r="H52" s="36">
        <f t="shared" si="2"/>
        <v>1</v>
      </c>
      <c r="I52" s="12">
        <v>0</v>
      </c>
      <c r="J52" s="12">
        <v>0</v>
      </c>
      <c r="K52" s="7">
        <v>0</v>
      </c>
      <c r="L52" s="12">
        <v>1</v>
      </c>
      <c r="M52" s="12">
        <v>1</v>
      </c>
      <c r="N52" s="13"/>
      <c r="O52" s="26"/>
      <c r="Q52" s="19"/>
    </row>
    <row r="53" spans="1:17" x14ac:dyDescent="0.25">
      <c r="A53" s="24"/>
      <c r="B53" s="9" t="s">
        <v>61</v>
      </c>
      <c r="C53" s="10" t="s">
        <v>145</v>
      </c>
      <c r="D53" s="11">
        <v>4</v>
      </c>
      <c r="E53" s="11">
        <v>6</v>
      </c>
      <c r="F53" s="7">
        <f t="shared" si="0"/>
        <v>6479.4</v>
      </c>
      <c r="G53" s="36">
        <f t="shared" si="1"/>
        <v>3239.7</v>
      </c>
      <c r="H53" s="36">
        <f t="shared" si="2"/>
        <v>12</v>
      </c>
      <c r="I53" s="12">
        <v>12</v>
      </c>
      <c r="J53" s="12">
        <v>3</v>
      </c>
      <c r="K53" s="7">
        <v>8</v>
      </c>
      <c r="L53" s="12">
        <v>0</v>
      </c>
      <c r="M53" s="12">
        <v>1</v>
      </c>
      <c r="N53" s="13"/>
      <c r="O53" s="26"/>
      <c r="Q53" s="19"/>
    </row>
    <row r="54" spans="1:17" x14ac:dyDescent="0.25">
      <c r="A54" s="24"/>
      <c r="B54" s="9" t="s">
        <v>62</v>
      </c>
      <c r="C54" s="10" t="s">
        <v>146</v>
      </c>
      <c r="D54" s="11">
        <v>3</v>
      </c>
      <c r="E54" s="11">
        <v>5</v>
      </c>
      <c r="F54" s="7">
        <f t="shared" si="0"/>
        <v>6240.4</v>
      </c>
      <c r="G54" s="36">
        <f t="shared" si="1"/>
        <v>3120.2</v>
      </c>
      <c r="H54" s="36">
        <f t="shared" si="2"/>
        <v>10.5</v>
      </c>
      <c r="I54" s="12">
        <v>10</v>
      </c>
      <c r="J54" s="12">
        <v>3</v>
      </c>
      <c r="K54" s="7">
        <v>7</v>
      </c>
      <c r="L54" s="12">
        <v>0</v>
      </c>
      <c r="M54" s="12">
        <v>1</v>
      </c>
      <c r="N54" s="13"/>
      <c r="O54" s="26"/>
      <c r="Q54" s="19"/>
    </row>
    <row r="55" spans="1:17" x14ac:dyDescent="0.25">
      <c r="A55" s="24"/>
      <c r="B55" s="9" t="s">
        <v>63</v>
      </c>
      <c r="C55" s="10" t="s">
        <v>147</v>
      </c>
      <c r="D55" s="11">
        <v>361</v>
      </c>
      <c r="E55" s="11">
        <v>363</v>
      </c>
      <c r="F55" s="7">
        <f t="shared" si="0"/>
        <v>6181.3</v>
      </c>
      <c r="G55" s="36">
        <f t="shared" si="1"/>
        <v>3090.65</v>
      </c>
      <c r="H55" s="36">
        <f t="shared" si="2"/>
        <v>13.5</v>
      </c>
      <c r="I55" s="12">
        <v>15</v>
      </c>
      <c r="J55" s="12">
        <v>2</v>
      </c>
      <c r="K55" s="7">
        <v>9</v>
      </c>
      <c r="L55" s="12">
        <v>0</v>
      </c>
      <c r="M55" s="12">
        <v>1</v>
      </c>
      <c r="N55" s="13"/>
      <c r="O55" s="26"/>
      <c r="Q55" s="19"/>
    </row>
    <row r="56" spans="1:17" x14ac:dyDescent="0.25">
      <c r="A56" s="24"/>
      <c r="B56" s="9" t="s">
        <v>64</v>
      </c>
      <c r="C56" s="10" t="s">
        <v>148</v>
      </c>
      <c r="D56" s="11">
        <v>9</v>
      </c>
      <c r="E56" s="11">
        <v>11</v>
      </c>
      <c r="F56" s="7">
        <f t="shared" si="0"/>
        <v>5016.2</v>
      </c>
      <c r="G56" s="36">
        <f t="shared" si="1"/>
        <v>2508.1</v>
      </c>
      <c r="H56" s="36">
        <f t="shared" si="2"/>
        <v>6.5</v>
      </c>
      <c r="I56" s="12">
        <v>6</v>
      </c>
      <c r="J56" s="12">
        <v>2</v>
      </c>
      <c r="K56" s="7">
        <v>4</v>
      </c>
      <c r="L56" s="12">
        <v>0</v>
      </c>
      <c r="M56" s="12">
        <v>1</v>
      </c>
      <c r="N56" s="13"/>
      <c r="O56" s="26"/>
      <c r="Q56" s="19"/>
    </row>
    <row r="57" spans="1:17" x14ac:dyDescent="0.25">
      <c r="A57" s="24"/>
      <c r="B57" s="9" t="s">
        <v>65</v>
      </c>
      <c r="C57" s="10" t="s">
        <v>149</v>
      </c>
      <c r="D57" s="11">
        <v>303</v>
      </c>
      <c r="E57" s="11">
        <v>305</v>
      </c>
      <c r="F57" s="7">
        <f t="shared" si="0"/>
        <v>4986.3</v>
      </c>
      <c r="G57" s="36">
        <f t="shared" si="1"/>
        <v>2493.15</v>
      </c>
      <c r="H57" s="36">
        <f t="shared" si="2"/>
        <v>6</v>
      </c>
      <c r="I57" s="12">
        <v>5</v>
      </c>
      <c r="J57" s="12">
        <v>2</v>
      </c>
      <c r="K57" s="7">
        <v>4</v>
      </c>
      <c r="L57" s="12">
        <v>0</v>
      </c>
      <c r="M57" s="12">
        <v>1</v>
      </c>
      <c r="N57" s="13"/>
      <c r="O57" s="26"/>
      <c r="Q57" s="19"/>
    </row>
    <row r="58" spans="1:17" x14ac:dyDescent="0.25">
      <c r="A58" s="24"/>
      <c r="B58" s="9" t="s">
        <v>66</v>
      </c>
      <c r="C58" s="10" t="s">
        <v>150</v>
      </c>
      <c r="D58" s="11">
        <v>8</v>
      </c>
      <c r="E58" s="11">
        <v>10</v>
      </c>
      <c r="F58" s="7">
        <f t="shared" si="0"/>
        <v>4747.2999999999993</v>
      </c>
      <c r="G58" s="36">
        <f t="shared" si="1"/>
        <v>2373.6499999999996</v>
      </c>
      <c r="H58" s="36">
        <f t="shared" si="2"/>
        <v>5</v>
      </c>
      <c r="I58" s="12">
        <v>3</v>
      </c>
      <c r="J58" s="12">
        <v>2</v>
      </c>
      <c r="K58" s="7">
        <v>3</v>
      </c>
      <c r="L58" s="12">
        <v>2</v>
      </c>
      <c r="M58" s="12">
        <v>0</v>
      </c>
      <c r="N58" s="13"/>
      <c r="O58" s="26"/>
      <c r="Q58" s="19"/>
    </row>
    <row r="59" spans="1:17" x14ac:dyDescent="0.25">
      <c r="A59" s="24"/>
      <c r="B59" s="9" t="s">
        <v>67</v>
      </c>
      <c r="C59" s="10" t="s">
        <v>151</v>
      </c>
      <c r="D59" s="11">
        <v>6</v>
      </c>
      <c r="E59" s="11">
        <v>8</v>
      </c>
      <c r="F59" s="7">
        <f t="shared" si="0"/>
        <v>4927.2</v>
      </c>
      <c r="G59" s="36">
        <f t="shared" si="1"/>
        <v>2463.6</v>
      </c>
      <c r="H59" s="36">
        <f t="shared" ref="H59:H90" si="3">SUM(I59:M59)/(E59-D59)</f>
        <v>9</v>
      </c>
      <c r="I59" s="12">
        <v>10</v>
      </c>
      <c r="J59" s="12">
        <v>1</v>
      </c>
      <c r="K59" s="7">
        <v>6</v>
      </c>
      <c r="L59" s="12">
        <v>0</v>
      </c>
      <c r="M59" s="12">
        <v>1</v>
      </c>
      <c r="N59" s="13"/>
      <c r="O59" s="26"/>
      <c r="Q59" s="19"/>
    </row>
    <row r="60" spans="1:17" x14ac:dyDescent="0.25">
      <c r="A60" s="24"/>
      <c r="B60" s="9" t="s">
        <v>68</v>
      </c>
      <c r="C60" s="10" t="s">
        <v>152</v>
      </c>
      <c r="D60" s="11">
        <v>359</v>
      </c>
      <c r="E60" s="11">
        <v>361</v>
      </c>
      <c r="F60" s="7">
        <f t="shared" si="0"/>
        <v>4957.1000000000004</v>
      </c>
      <c r="G60" s="36">
        <f t="shared" si="1"/>
        <v>2478.5500000000002</v>
      </c>
      <c r="H60" s="36">
        <f t="shared" si="3"/>
        <v>10</v>
      </c>
      <c r="I60" s="12">
        <v>11</v>
      </c>
      <c r="J60" s="12">
        <v>1</v>
      </c>
      <c r="K60" s="7">
        <v>6</v>
      </c>
      <c r="L60" s="12">
        <v>2</v>
      </c>
      <c r="M60" s="12">
        <v>0</v>
      </c>
      <c r="N60" s="13"/>
      <c r="O60" s="26"/>
      <c r="Q60" s="19"/>
    </row>
    <row r="61" spans="1:17" x14ac:dyDescent="0.25">
      <c r="A61" s="24"/>
      <c r="B61" s="9" t="s">
        <v>69</v>
      </c>
      <c r="C61" s="10" t="s">
        <v>153</v>
      </c>
      <c r="D61" s="11">
        <v>106</v>
      </c>
      <c r="E61" s="11">
        <v>108</v>
      </c>
      <c r="F61" s="7">
        <f t="shared" si="0"/>
        <v>4508.2999999999993</v>
      </c>
      <c r="G61" s="36">
        <f t="shared" si="1"/>
        <v>2254.1499999999996</v>
      </c>
      <c r="H61" s="36">
        <f t="shared" si="3"/>
        <v>3</v>
      </c>
      <c r="I61" s="12">
        <v>1</v>
      </c>
      <c r="J61" s="12">
        <v>2</v>
      </c>
      <c r="K61" s="7">
        <v>2</v>
      </c>
      <c r="L61" s="12">
        <v>0</v>
      </c>
      <c r="M61" s="12">
        <v>1</v>
      </c>
      <c r="N61" s="13"/>
      <c r="O61" s="26"/>
      <c r="Q61" s="19"/>
    </row>
    <row r="62" spans="1:17" x14ac:dyDescent="0.25">
      <c r="A62" s="24"/>
      <c r="B62" s="9" t="s">
        <v>70</v>
      </c>
      <c r="C62" s="10" t="s">
        <v>154</v>
      </c>
      <c r="D62" s="11">
        <v>312</v>
      </c>
      <c r="E62" s="11">
        <v>314</v>
      </c>
      <c r="F62" s="7">
        <f t="shared" si="0"/>
        <v>4927.2</v>
      </c>
      <c r="G62" s="36">
        <f t="shared" si="1"/>
        <v>2463.6</v>
      </c>
      <c r="H62" s="36">
        <f t="shared" si="3"/>
        <v>9</v>
      </c>
      <c r="I62" s="12">
        <v>10</v>
      </c>
      <c r="J62" s="12">
        <v>1</v>
      </c>
      <c r="K62" s="7">
        <v>6</v>
      </c>
      <c r="L62" s="12">
        <v>0</v>
      </c>
      <c r="M62" s="12">
        <v>1</v>
      </c>
      <c r="N62" s="13"/>
      <c r="O62" s="26"/>
      <c r="Q62" s="19"/>
    </row>
    <row r="63" spans="1:17" x14ac:dyDescent="0.25">
      <c r="A63" s="24"/>
      <c r="B63" s="9" t="s">
        <v>71</v>
      </c>
      <c r="C63" s="10" t="s">
        <v>155</v>
      </c>
      <c r="D63" s="11">
        <v>4</v>
      </c>
      <c r="E63" s="11">
        <v>5.7156000000000002</v>
      </c>
      <c r="F63" s="7">
        <f t="shared" si="0"/>
        <v>4299.2</v>
      </c>
      <c r="G63" s="36">
        <f t="shared" si="1"/>
        <v>2505.9454418279315</v>
      </c>
      <c r="H63" s="36">
        <f t="shared" si="3"/>
        <v>2.3315458148752621</v>
      </c>
      <c r="I63" s="12">
        <v>0</v>
      </c>
      <c r="J63" s="12">
        <v>2</v>
      </c>
      <c r="K63" s="7">
        <v>1</v>
      </c>
      <c r="L63" s="12">
        <v>0</v>
      </c>
      <c r="M63" s="12">
        <v>1</v>
      </c>
      <c r="N63" s="13"/>
      <c r="O63" s="26"/>
      <c r="Q63" s="19"/>
    </row>
    <row r="64" spans="1:17" x14ac:dyDescent="0.25">
      <c r="A64" s="24"/>
      <c r="B64" s="9" t="s">
        <v>72</v>
      </c>
      <c r="C64" s="10" t="s">
        <v>156</v>
      </c>
      <c r="D64" s="11">
        <v>7</v>
      </c>
      <c r="E64" s="11">
        <v>9</v>
      </c>
      <c r="F64" s="7">
        <f t="shared" si="0"/>
        <v>4479.1000000000004</v>
      </c>
      <c r="G64" s="36">
        <f t="shared" si="1"/>
        <v>2239.5500000000002</v>
      </c>
      <c r="H64" s="36">
        <f t="shared" si="3"/>
        <v>6.5</v>
      </c>
      <c r="I64" s="12">
        <v>7</v>
      </c>
      <c r="J64" s="12">
        <v>1</v>
      </c>
      <c r="K64" s="7">
        <v>4</v>
      </c>
      <c r="L64" s="12">
        <v>0</v>
      </c>
      <c r="M64" s="12">
        <v>1</v>
      </c>
      <c r="N64" s="13"/>
      <c r="O64" s="26"/>
      <c r="Q64" s="19"/>
    </row>
    <row r="65" spans="1:17" x14ac:dyDescent="0.25">
      <c r="A65" s="24"/>
      <c r="B65" s="9" t="s">
        <v>73</v>
      </c>
      <c r="C65" s="10" t="s">
        <v>157</v>
      </c>
      <c r="D65" s="11">
        <v>1</v>
      </c>
      <c r="E65" s="11">
        <v>3</v>
      </c>
      <c r="F65" s="7">
        <f t="shared" si="0"/>
        <v>4240.1000000000004</v>
      </c>
      <c r="G65" s="36">
        <f t="shared" si="1"/>
        <v>2120.0500000000002</v>
      </c>
      <c r="H65" s="36">
        <f t="shared" si="3"/>
        <v>5</v>
      </c>
      <c r="I65" s="12">
        <v>5</v>
      </c>
      <c r="J65" s="12">
        <v>1</v>
      </c>
      <c r="K65" s="7">
        <v>3</v>
      </c>
      <c r="L65" s="12">
        <v>0</v>
      </c>
      <c r="M65" s="12">
        <v>1</v>
      </c>
      <c r="N65" s="13"/>
      <c r="O65" s="26"/>
      <c r="Q65" s="19"/>
    </row>
    <row r="66" spans="1:17" x14ac:dyDescent="0.25">
      <c r="A66" s="24"/>
      <c r="B66" s="9" t="s">
        <v>74</v>
      </c>
      <c r="C66" s="10" t="s">
        <v>158</v>
      </c>
      <c r="D66" s="11">
        <v>2</v>
      </c>
      <c r="E66" s="11">
        <v>4</v>
      </c>
      <c r="F66" s="7">
        <f t="shared" si="0"/>
        <v>4240.1000000000004</v>
      </c>
      <c r="G66" s="36">
        <f t="shared" si="1"/>
        <v>2120.0500000000002</v>
      </c>
      <c r="H66" s="36">
        <f t="shared" si="3"/>
        <v>5.5</v>
      </c>
      <c r="I66" s="12">
        <v>5</v>
      </c>
      <c r="J66" s="12">
        <v>1</v>
      </c>
      <c r="K66" s="7">
        <v>3</v>
      </c>
      <c r="L66" s="12">
        <v>2</v>
      </c>
      <c r="M66" s="12">
        <v>0</v>
      </c>
      <c r="N66" s="13"/>
      <c r="O66" s="26"/>
      <c r="Q66" s="19"/>
    </row>
    <row r="67" spans="1:17" x14ac:dyDescent="0.25">
      <c r="A67" s="24"/>
      <c r="B67" s="9" t="s">
        <v>75</v>
      </c>
      <c r="C67" s="10" t="s">
        <v>159</v>
      </c>
      <c r="D67" s="11">
        <v>158</v>
      </c>
      <c r="E67" s="11">
        <v>160</v>
      </c>
      <c r="F67" s="7">
        <f t="shared" si="0"/>
        <v>4240.1000000000004</v>
      </c>
      <c r="G67" s="36">
        <f t="shared" si="1"/>
        <v>2120.0500000000002</v>
      </c>
      <c r="H67" s="36">
        <f t="shared" si="3"/>
        <v>5</v>
      </c>
      <c r="I67" s="12">
        <v>5</v>
      </c>
      <c r="J67" s="12">
        <v>1</v>
      </c>
      <c r="K67" s="7">
        <v>3</v>
      </c>
      <c r="L67" s="12">
        <v>0</v>
      </c>
      <c r="M67" s="12">
        <v>1</v>
      </c>
      <c r="N67" s="13"/>
      <c r="O67" s="26"/>
      <c r="Q67" s="19"/>
    </row>
    <row r="68" spans="1:17" x14ac:dyDescent="0.25">
      <c r="A68" s="24"/>
      <c r="B68" s="9" t="s">
        <v>76</v>
      </c>
      <c r="C68" s="10" t="s">
        <v>160</v>
      </c>
      <c r="D68" s="11">
        <v>170</v>
      </c>
      <c r="E68" s="11">
        <v>172</v>
      </c>
      <c r="F68" s="7">
        <f t="shared" si="0"/>
        <v>4240.1000000000004</v>
      </c>
      <c r="G68" s="36">
        <f t="shared" si="1"/>
        <v>2120.0500000000002</v>
      </c>
      <c r="H68" s="36">
        <f t="shared" si="3"/>
        <v>5.5</v>
      </c>
      <c r="I68" s="12">
        <v>5</v>
      </c>
      <c r="J68" s="12">
        <v>1</v>
      </c>
      <c r="K68" s="7">
        <v>3</v>
      </c>
      <c r="L68" s="12">
        <v>2</v>
      </c>
      <c r="M68" s="12">
        <v>0</v>
      </c>
      <c r="N68" s="13"/>
      <c r="O68" s="26"/>
      <c r="Q68" s="19"/>
    </row>
    <row r="69" spans="1:17" x14ac:dyDescent="0.25">
      <c r="A69" s="24"/>
      <c r="B69" s="9" t="s">
        <v>77</v>
      </c>
      <c r="C69" s="10" t="s">
        <v>161</v>
      </c>
      <c r="D69" s="11">
        <v>4</v>
      </c>
      <c r="E69" s="11">
        <v>6</v>
      </c>
      <c r="F69" s="7">
        <f t="shared" si="0"/>
        <v>4629.0999999999995</v>
      </c>
      <c r="G69" s="36">
        <f t="shared" si="1"/>
        <v>2314.5499999999997</v>
      </c>
      <c r="H69" s="36">
        <f t="shared" si="3"/>
        <v>10.5</v>
      </c>
      <c r="I69" s="12">
        <v>13</v>
      </c>
      <c r="J69" s="12">
        <v>0</v>
      </c>
      <c r="K69" s="7">
        <v>7</v>
      </c>
      <c r="L69" s="12">
        <v>0</v>
      </c>
      <c r="M69" s="12">
        <v>1</v>
      </c>
      <c r="N69" s="13"/>
      <c r="O69" s="26"/>
      <c r="Q69" s="19"/>
    </row>
    <row r="70" spans="1:17" x14ac:dyDescent="0.25">
      <c r="A70" s="24"/>
      <c r="B70" s="9" t="s">
        <v>78</v>
      </c>
      <c r="C70" s="10" t="s">
        <v>162</v>
      </c>
      <c r="D70" s="11">
        <v>107</v>
      </c>
      <c r="E70" s="11">
        <v>109</v>
      </c>
      <c r="F70" s="7">
        <f t="shared" si="0"/>
        <v>3971.2000000000003</v>
      </c>
      <c r="G70" s="36">
        <f t="shared" si="1"/>
        <v>1985.6000000000001</v>
      </c>
      <c r="H70" s="36">
        <f t="shared" si="3"/>
        <v>3</v>
      </c>
      <c r="I70" s="12">
        <v>2</v>
      </c>
      <c r="J70" s="12">
        <v>1</v>
      </c>
      <c r="K70" s="7">
        <v>2</v>
      </c>
      <c r="L70" s="12">
        <v>0</v>
      </c>
      <c r="M70" s="12">
        <v>1</v>
      </c>
      <c r="N70" s="13"/>
      <c r="O70" s="26"/>
      <c r="Q70" s="19"/>
    </row>
    <row r="71" spans="1:17" x14ac:dyDescent="0.25">
      <c r="A71" s="24"/>
      <c r="B71" s="9" t="s">
        <v>79</v>
      </c>
      <c r="C71" s="10" t="s">
        <v>163</v>
      </c>
      <c r="D71" s="11">
        <v>288</v>
      </c>
      <c r="E71" s="11">
        <v>290</v>
      </c>
      <c r="F71" s="7">
        <f t="shared" si="0"/>
        <v>3762.1</v>
      </c>
      <c r="G71" s="36">
        <f t="shared" si="1"/>
        <v>1881.05</v>
      </c>
      <c r="H71" s="36">
        <f t="shared" si="3"/>
        <v>2</v>
      </c>
      <c r="I71" s="12">
        <v>1</v>
      </c>
      <c r="J71" s="12">
        <v>1</v>
      </c>
      <c r="K71" s="7">
        <v>1</v>
      </c>
      <c r="L71" s="12">
        <v>0</v>
      </c>
      <c r="M71" s="12">
        <v>1</v>
      </c>
      <c r="N71" s="13"/>
      <c r="O71" s="26"/>
      <c r="Q71" s="19"/>
    </row>
    <row r="72" spans="1:17" x14ac:dyDescent="0.25">
      <c r="A72" s="24"/>
      <c r="B72" s="9" t="s">
        <v>80</v>
      </c>
      <c r="C72" s="10" t="s">
        <v>164</v>
      </c>
      <c r="D72" s="11">
        <v>289</v>
      </c>
      <c r="E72" s="11">
        <v>291</v>
      </c>
      <c r="F72" s="7">
        <f t="shared" si="0"/>
        <v>3971.2000000000003</v>
      </c>
      <c r="G72" s="36">
        <f t="shared" si="1"/>
        <v>1985.6000000000001</v>
      </c>
      <c r="H72" s="36">
        <f t="shared" si="3"/>
        <v>3</v>
      </c>
      <c r="I72" s="12">
        <v>2</v>
      </c>
      <c r="J72" s="12">
        <v>1</v>
      </c>
      <c r="K72" s="7">
        <v>2</v>
      </c>
      <c r="L72" s="12">
        <v>0</v>
      </c>
      <c r="M72" s="12">
        <v>1</v>
      </c>
      <c r="N72" s="13"/>
      <c r="O72" s="26"/>
      <c r="Q72" s="19"/>
    </row>
    <row r="73" spans="1:17" x14ac:dyDescent="0.25">
      <c r="A73" s="24"/>
      <c r="B73" s="9" t="s">
        <v>81</v>
      </c>
      <c r="C73" s="10" t="s">
        <v>165</v>
      </c>
      <c r="D73" s="11">
        <v>252</v>
      </c>
      <c r="E73" s="11">
        <v>254</v>
      </c>
      <c r="F73" s="7">
        <f t="shared" si="0"/>
        <v>3762.1</v>
      </c>
      <c r="G73" s="36">
        <f t="shared" si="1"/>
        <v>1881.05</v>
      </c>
      <c r="H73" s="36">
        <f t="shared" si="3"/>
        <v>2</v>
      </c>
      <c r="I73" s="12">
        <v>1</v>
      </c>
      <c r="J73" s="12">
        <v>1</v>
      </c>
      <c r="K73" s="7">
        <v>1</v>
      </c>
      <c r="L73" s="12">
        <v>0</v>
      </c>
      <c r="M73" s="12">
        <v>1</v>
      </c>
      <c r="N73" s="13"/>
      <c r="O73" s="26"/>
      <c r="Q73" s="19"/>
    </row>
    <row r="74" spans="1:17" x14ac:dyDescent="0.25">
      <c r="A74" s="24"/>
      <c r="B74" s="9" t="s">
        <v>82</v>
      </c>
      <c r="C74" s="10" t="s">
        <v>166</v>
      </c>
      <c r="D74" s="11">
        <v>112</v>
      </c>
      <c r="E74" s="11">
        <v>114</v>
      </c>
      <c r="F74" s="7">
        <f t="shared" si="0"/>
        <v>3732.2</v>
      </c>
      <c r="G74" s="36">
        <f t="shared" si="1"/>
        <v>1866.1</v>
      </c>
      <c r="H74" s="36">
        <f t="shared" si="3"/>
        <v>1.5</v>
      </c>
      <c r="I74" s="12">
        <v>0</v>
      </c>
      <c r="J74" s="12">
        <v>1</v>
      </c>
      <c r="K74" s="7">
        <v>1</v>
      </c>
      <c r="L74" s="12">
        <v>0</v>
      </c>
      <c r="M74" s="12">
        <v>1</v>
      </c>
      <c r="N74" s="13"/>
      <c r="O74" s="26"/>
      <c r="Q74" s="19"/>
    </row>
    <row r="75" spans="1:17" x14ac:dyDescent="0.25">
      <c r="A75" s="24"/>
      <c r="B75" s="9" t="s">
        <v>83</v>
      </c>
      <c r="C75" s="10" t="s">
        <v>167</v>
      </c>
      <c r="D75" s="11">
        <v>129</v>
      </c>
      <c r="E75" s="11">
        <v>131</v>
      </c>
      <c r="F75" s="7">
        <f t="shared" si="0"/>
        <v>3732.2</v>
      </c>
      <c r="G75" s="36">
        <f t="shared" si="1"/>
        <v>1866.1</v>
      </c>
      <c r="H75" s="36">
        <f t="shared" si="3"/>
        <v>1.5</v>
      </c>
      <c r="I75" s="12">
        <v>0</v>
      </c>
      <c r="J75" s="12">
        <v>1</v>
      </c>
      <c r="K75" s="7">
        <v>1</v>
      </c>
      <c r="L75" s="12">
        <v>0</v>
      </c>
      <c r="M75" s="12">
        <v>1</v>
      </c>
      <c r="N75" s="13"/>
      <c r="O75" s="26"/>
      <c r="Q75" s="19"/>
    </row>
    <row r="76" spans="1:17" x14ac:dyDescent="0.25">
      <c r="A76" s="24"/>
      <c r="B76" s="9" t="s">
        <v>84</v>
      </c>
      <c r="C76" s="10" t="s">
        <v>168</v>
      </c>
      <c r="D76" s="11">
        <v>251</v>
      </c>
      <c r="E76" s="11">
        <v>253</v>
      </c>
      <c r="F76" s="7">
        <f t="shared" si="0"/>
        <v>3732.2</v>
      </c>
      <c r="G76" s="36">
        <f t="shared" si="1"/>
        <v>1866.1</v>
      </c>
      <c r="H76" s="36">
        <f t="shared" si="3"/>
        <v>1.5</v>
      </c>
      <c r="I76" s="12">
        <v>0</v>
      </c>
      <c r="J76" s="12">
        <v>1</v>
      </c>
      <c r="K76" s="7">
        <v>1</v>
      </c>
      <c r="L76" s="12">
        <v>0</v>
      </c>
      <c r="M76" s="12">
        <v>1</v>
      </c>
      <c r="N76" s="13"/>
      <c r="O76" s="26"/>
      <c r="Q76" s="19"/>
    </row>
    <row r="77" spans="1:17" x14ac:dyDescent="0.25">
      <c r="A77" s="24"/>
      <c r="B77" s="9" t="s">
        <v>85</v>
      </c>
      <c r="C77" s="10" t="s">
        <v>169</v>
      </c>
      <c r="D77" s="11">
        <v>77</v>
      </c>
      <c r="E77" s="11">
        <v>79</v>
      </c>
      <c r="F77" s="7">
        <f t="shared" si="0"/>
        <v>3732.2</v>
      </c>
      <c r="G77" s="36">
        <f t="shared" si="1"/>
        <v>1866.1</v>
      </c>
      <c r="H77" s="36">
        <f t="shared" si="3"/>
        <v>1.5</v>
      </c>
      <c r="I77" s="12">
        <v>0</v>
      </c>
      <c r="J77" s="12">
        <v>1</v>
      </c>
      <c r="K77" s="7">
        <v>1</v>
      </c>
      <c r="L77" s="12">
        <v>0</v>
      </c>
      <c r="M77" s="12">
        <v>1</v>
      </c>
      <c r="N77" s="13"/>
      <c r="O77" s="26"/>
      <c r="Q77" s="19"/>
    </row>
    <row r="78" spans="1:17" x14ac:dyDescent="0.25">
      <c r="A78" s="24"/>
      <c r="B78" s="9" t="s">
        <v>86</v>
      </c>
      <c r="C78" s="10" t="s">
        <v>170</v>
      </c>
      <c r="D78" s="11">
        <v>313</v>
      </c>
      <c r="E78" s="11">
        <v>315</v>
      </c>
      <c r="F78" s="7">
        <f t="shared" si="0"/>
        <v>4151.1000000000004</v>
      </c>
      <c r="G78" s="36">
        <f t="shared" si="1"/>
        <v>2075.5500000000002</v>
      </c>
      <c r="H78" s="36">
        <f t="shared" si="3"/>
        <v>7.5</v>
      </c>
      <c r="I78" s="12">
        <v>9</v>
      </c>
      <c r="J78" s="12">
        <v>0</v>
      </c>
      <c r="K78" s="7">
        <v>5</v>
      </c>
      <c r="L78" s="12">
        <v>0</v>
      </c>
      <c r="M78" s="12">
        <v>1</v>
      </c>
      <c r="N78" s="13"/>
      <c r="O78" s="26"/>
      <c r="Q78" s="19"/>
    </row>
    <row r="79" spans="1:17" x14ac:dyDescent="0.25">
      <c r="A79" s="24"/>
      <c r="B79" s="9" t="s">
        <v>87</v>
      </c>
      <c r="C79" s="10" t="s">
        <v>171</v>
      </c>
      <c r="D79" s="11">
        <v>304</v>
      </c>
      <c r="E79" s="11">
        <v>306</v>
      </c>
      <c r="F79" s="7">
        <f t="shared" si="0"/>
        <v>3942</v>
      </c>
      <c r="G79" s="36">
        <f t="shared" si="1"/>
        <v>1971</v>
      </c>
      <c r="H79" s="36">
        <f t="shared" si="3"/>
        <v>6.5</v>
      </c>
      <c r="I79" s="12">
        <v>8</v>
      </c>
      <c r="J79" s="12">
        <v>0</v>
      </c>
      <c r="K79" s="7">
        <v>4</v>
      </c>
      <c r="L79" s="12">
        <v>0</v>
      </c>
      <c r="M79" s="12">
        <v>1</v>
      </c>
      <c r="N79" s="13"/>
      <c r="O79" s="26"/>
      <c r="Q79" s="19"/>
    </row>
    <row r="80" spans="1:17" x14ac:dyDescent="0.25">
      <c r="A80" s="24"/>
      <c r="B80" s="9" t="s">
        <v>88</v>
      </c>
      <c r="C80" s="10" t="s">
        <v>172</v>
      </c>
      <c r="D80" s="11">
        <v>291</v>
      </c>
      <c r="E80" s="11">
        <v>293</v>
      </c>
      <c r="F80" s="7">
        <f t="shared" si="0"/>
        <v>3673.1</v>
      </c>
      <c r="G80" s="36">
        <f t="shared" si="1"/>
        <v>1836.55</v>
      </c>
      <c r="H80" s="36">
        <f t="shared" si="3"/>
        <v>5</v>
      </c>
      <c r="I80" s="12">
        <v>5</v>
      </c>
      <c r="J80" s="12">
        <v>0</v>
      </c>
      <c r="K80" s="7">
        <v>3</v>
      </c>
      <c r="L80" s="12">
        <v>2</v>
      </c>
      <c r="M80" s="12">
        <v>0</v>
      </c>
      <c r="N80" s="13"/>
      <c r="O80" s="26"/>
      <c r="Q80" s="19"/>
    </row>
    <row r="81" spans="1:17" x14ac:dyDescent="0.25">
      <c r="A81" s="24"/>
      <c r="B81" s="9" t="s">
        <v>89</v>
      </c>
      <c r="C81" s="10" t="s">
        <v>173</v>
      </c>
      <c r="D81" s="11">
        <v>159</v>
      </c>
      <c r="E81" s="11">
        <v>161</v>
      </c>
      <c r="F81" s="7">
        <f t="shared" si="0"/>
        <v>3434.1</v>
      </c>
      <c r="G81" s="36">
        <f t="shared" si="1"/>
        <v>1717.05</v>
      </c>
      <c r="H81" s="36">
        <f t="shared" si="3"/>
        <v>3</v>
      </c>
      <c r="I81" s="12">
        <v>3</v>
      </c>
      <c r="J81" s="12">
        <v>0</v>
      </c>
      <c r="K81" s="7">
        <v>2</v>
      </c>
      <c r="L81" s="12">
        <v>0</v>
      </c>
      <c r="M81" s="12">
        <v>1</v>
      </c>
      <c r="N81" s="13"/>
      <c r="O81" s="26"/>
      <c r="Q81" s="19"/>
    </row>
    <row r="82" spans="1:17" x14ac:dyDescent="0.25">
      <c r="A82" s="24"/>
      <c r="B82" s="9" t="s">
        <v>90</v>
      </c>
      <c r="C82" s="10" t="s">
        <v>174</v>
      </c>
      <c r="D82" s="11">
        <v>261</v>
      </c>
      <c r="E82" s="11">
        <v>263</v>
      </c>
      <c r="F82" s="7">
        <f t="shared" si="0"/>
        <v>3464</v>
      </c>
      <c r="G82" s="36">
        <f t="shared" si="1"/>
        <v>1732</v>
      </c>
      <c r="H82" s="36">
        <f t="shared" si="3"/>
        <v>3.5</v>
      </c>
      <c r="I82" s="12">
        <v>4</v>
      </c>
      <c r="J82" s="12">
        <v>0</v>
      </c>
      <c r="K82" s="7">
        <v>2</v>
      </c>
      <c r="L82" s="12">
        <v>0</v>
      </c>
      <c r="M82" s="12">
        <v>1</v>
      </c>
      <c r="N82" s="13"/>
      <c r="O82" s="26"/>
      <c r="Q82" s="19"/>
    </row>
    <row r="83" spans="1:17" x14ac:dyDescent="0.25">
      <c r="A83" s="24"/>
      <c r="B83" s="9" t="s">
        <v>91</v>
      </c>
      <c r="C83" s="10" t="s">
        <v>175</v>
      </c>
      <c r="D83" s="11">
        <v>246</v>
      </c>
      <c r="E83" s="11">
        <v>248</v>
      </c>
      <c r="F83" s="7">
        <f t="shared" si="0"/>
        <v>3464</v>
      </c>
      <c r="G83" s="36">
        <f t="shared" si="1"/>
        <v>1732</v>
      </c>
      <c r="H83" s="36">
        <f t="shared" si="3"/>
        <v>4</v>
      </c>
      <c r="I83" s="12">
        <v>4</v>
      </c>
      <c r="J83" s="12">
        <v>0</v>
      </c>
      <c r="K83" s="7">
        <v>2</v>
      </c>
      <c r="L83" s="12">
        <v>2</v>
      </c>
      <c r="M83" s="12">
        <v>0</v>
      </c>
      <c r="N83" s="13"/>
      <c r="O83" s="26"/>
      <c r="Q83" s="19"/>
    </row>
    <row r="84" spans="1:17" x14ac:dyDescent="0.25">
      <c r="A84" s="24"/>
      <c r="B84" s="9" t="s">
        <v>92</v>
      </c>
      <c r="C84" s="10" t="s">
        <v>176</v>
      </c>
      <c r="D84" s="11">
        <v>247</v>
      </c>
      <c r="E84" s="11">
        <v>249</v>
      </c>
      <c r="F84" s="7">
        <f t="shared" si="0"/>
        <v>3464</v>
      </c>
      <c r="G84" s="36">
        <f t="shared" si="1"/>
        <v>1732</v>
      </c>
      <c r="H84" s="36">
        <f t="shared" si="3"/>
        <v>4</v>
      </c>
      <c r="I84" s="12">
        <v>4</v>
      </c>
      <c r="J84" s="12">
        <v>0</v>
      </c>
      <c r="K84" s="7">
        <v>2</v>
      </c>
      <c r="L84" s="12">
        <v>2</v>
      </c>
      <c r="M84" s="12">
        <v>0</v>
      </c>
      <c r="N84" s="13"/>
      <c r="O84" s="26"/>
      <c r="Q84" s="19"/>
    </row>
    <row r="85" spans="1:17" x14ac:dyDescent="0.25">
      <c r="A85" s="24"/>
      <c r="B85" s="9" t="s">
        <v>93</v>
      </c>
      <c r="C85" s="10" t="s">
        <v>177</v>
      </c>
      <c r="D85" s="11">
        <v>130</v>
      </c>
      <c r="E85" s="11">
        <v>132</v>
      </c>
      <c r="F85" s="7">
        <f t="shared" si="0"/>
        <v>3434.1</v>
      </c>
      <c r="G85" s="36">
        <f t="shared" si="1"/>
        <v>1717.05</v>
      </c>
      <c r="H85" s="36">
        <f t="shared" si="3"/>
        <v>3.5</v>
      </c>
      <c r="I85" s="12">
        <v>3</v>
      </c>
      <c r="J85" s="12">
        <v>0</v>
      </c>
      <c r="K85" s="7">
        <v>2</v>
      </c>
      <c r="L85" s="12">
        <v>2</v>
      </c>
      <c r="M85" s="12">
        <v>0</v>
      </c>
      <c r="N85" s="13"/>
      <c r="O85" s="26"/>
      <c r="Q85" s="19"/>
    </row>
    <row r="86" spans="1:17" x14ac:dyDescent="0.25">
      <c r="A86" s="24"/>
      <c r="B86" s="9" t="s">
        <v>94</v>
      </c>
      <c r="C86" s="10" t="s">
        <v>178</v>
      </c>
      <c r="D86" s="11">
        <v>11</v>
      </c>
      <c r="E86" s="11">
        <v>13</v>
      </c>
      <c r="F86" s="7">
        <f t="shared" si="0"/>
        <v>3195.1</v>
      </c>
      <c r="G86" s="36">
        <f t="shared" si="1"/>
        <v>1597.55</v>
      </c>
      <c r="H86" s="36">
        <f t="shared" si="3"/>
        <v>1.5</v>
      </c>
      <c r="I86" s="12">
        <v>1</v>
      </c>
      <c r="J86" s="12">
        <v>0</v>
      </c>
      <c r="K86" s="7">
        <v>1</v>
      </c>
      <c r="L86" s="12">
        <v>0</v>
      </c>
      <c r="M86" s="12">
        <v>1</v>
      </c>
      <c r="N86" s="13"/>
      <c r="O86" s="26"/>
      <c r="Q86" s="19"/>
    </row>
    <row r="87" spans="1:17" x14ac:dyDescent="0.25">
      <c r="A87" s="24"/>
      <c r="B87" s="9" t="s">
        <v>95</v>
      </c>
      <c r="C87" s="10" t="s">
        <v>179</v>
      </c>
      <c r="D87" s="11">
        <v>12</v>
      </c>
      <c r="E87" s="11">
        <v>14</v>
      </c>
      <c r="F87" s="7">
        <f t="shared" si="0"/>
        <v>3225</v>
      </c>
      <c r="G87" s="36">
        <f t="shared" si="1"/>
        <v>1612.5</v>
      </c>
      <c r="H87" s="36">
        <f t="shared" si="3"/>
        <v>2</v>
      </c>
      <c r="I87" s="12">
        <v>2</v>
      </c>
      <c r="J87" s="12">
        <v>0</v>
      </c>
      <c r="K87" s="7">
        <v>1</v>
      </c>
      <c r="L87" s="12">
        <v>0</v>
      </c>
      <c r="M87" s="12">
        <v>1</v>
      </c>
      <c r="N87" s="13"/>
      <c r="O87" s="26"/>
      <c r="Q87" s="19"/>
    </row>
    <row r="88" spans="1:17" x14ac:dyDescent="0.25">
      <c r="A88" s="24"/>
      <c r="B88" s="9" t="s">
        <v>96</v>
      </c>
      <c r="C88" s="10" t="s">
        <v>180</v>
      </c>
      <c r="D88" s="11">
        <v>137</v>
      </c>
      <c r="E88" s="11">
        <v>139</v>
      </c>
      <c r="F88" s="7">
        <f t="shared" si="0"/>
        <v>3225</v>
      </c>
      <c r="G88" s="36">
        <f t="shared" si="1"/>
        <v>1612.5</v>
      </c>
      <c r="H88" s="36">
        <f t="shared" si="3"/>
        <v>2</v>
      </c>
      <c r="I88" s="12">
        <v>2</v>
      </c>
      <c r="J88" s="12">
        <v>0</v>
      </c>
      <c r="K88" s="7">
        <v>1</v>
      </c>
      <c r="L88" s="12">
        <v>0</v>
      </c>
      <c r="M88" s="12">
        <v>1</v>
      </c>
      <c r="N88" s="13"/>
      <c r="O88" s="26"/>
      <c r="Q88" s="19"/>
    </row>
    <row r="89" spans="1:17" x14ac:dyDescent="0.25">
      <c r="A89" s="24"/>
      <c r="B89" s="9" t="s">
        <v>97</v>
      </c>
      <c r="C89" s="10" t="s">
        <v>181</v>
      </c>
      <c r="D89" s="11">
        <v>171</v>
      </c>
      <c r="E89" s="11">
        <v>173</v>
      </c>
      <c r="F89" s="7">
        <f t="shared" si="0"/>
        <v>3225</v>
      </c>
      <c r="G89" s="36">
        <f t="shared" si="1"/>
        <v>1612.5</v>
      </c>
      <c r="H89" s="36">
        <f t="shared" si="3"/>
        <v>2.5</v>
      </c>
      <c r="I89" s="12">
        <v>2</v>
      </c>
      <c r="J89" s="12">
        <v>0</v>
      </c>
      <c r="K89" s="7">
        <v>1</v>
      </c>
      <c r="L89" s="12">
        <v>2</v>
      </c>
      <c r="M89" s="12">
        <v>0</v>
      </c>
      <c r="N89" s="13"/>
      <c r="O89" s="26"/>
      <c r="Q89" s="19"/>
    </row>
    <row r="90" spans="1:17" x14ac:dyDescent="0.25">
      <c r="A90" s="24"/>
      <c r="B90" s="9" t="s">
        <v>98</v>
      </c>
      <c r="C90" s="10" t="s">
        <v>182</v>
      </c>
      <c r="D90" s="11">
        <v>113</v>
      </c>
      <c r="E90" s="11">
        <v>115</v>
      </c>
      <c r="F90" s="7">
        <f t="shared" si="0"/>
        <v>3195.1</v>
      </c>
      <c r="G90" s="36">
        <f t="shared" si="1"/>
        <v>1597.55</v>
      </c>
      <c r="H90" s="36">
        <f t="shared" si="3"/>
        <v>1.5</v>
      </c>
      <c r="I90" s="12">
        <v>1</v>
      </c>
      <c r="J90" s="12">
        <v>0</v>
      </c>
      <c r="K90" s="7">
        <v>1</v>
      </c>
      <c r="L90" s="12">
        <v>0</v>
      </c>
      <c r="M90" s="12">
        <v>1</v>
      </c>
      <c r="N90" s="13"/>
      <c r="O90" s="26"/>
      <c r="Q90" s="19"/>
    </row>
    <row r="91" spans="1:17" x14ac:dyDescent="0.25">
      <c r="A91" s="24"/>
      <c r="B91" s="9" t="s">
        <v>99</v>
      </c>
      <c r="C91" s="10" t="s">
        <v>183</v>
      </c>
      <c r="D91" s="11">
        <v>260</v>
      </c>
      <c r="E91" s="11">
        <v>262</v>
      </c>
      <c r="F91" s="7">
        <f t="shared" si="0"/>
        <v>3195.1</v>
      </c>
      <c r="G91" s="36">
        <f t="shared" si="1"/>
        <v>1597.55</v>
      </c>
      <c r="H91" s="36">
        <f t="shared" ref="H91:H110" si="4">SUM(I91:M91)/(E91-D91)</f>
        <v>1.5</v>
      </c>
      <c r="I91" s="12">
        <v>1</v>
      </c>
      <c r="J91" s="12">
        <v>0</v>
      </c>
      <c r="K91" s="7">
        <v>1</v>
      </c>
      <c r="L91" s="12">
        <v>0</v>
      </c>
      <c r="M91" s="12">
        <v>1</v>
      </c>
      <c r="N91" s="13"/>
      <c r="O91" s="26"/>
      <c r="Q91" s="19"/>
    </row>
    <row r="92" spans="1:17" x14ac:dyDescent="0.25">
      <c r="A92" s="24"/>
      <c r="B92" s="9" t="s">
        <v>100</v>
      </c>
      <c r="C92" s="10" t="s">
        <v>184</v>
      </c>
      <c r="D92" s="11">
        <v>7</v>
      </c>
      <c r="E92" s="11">
        <v>9</v>
      </c>
      <c r="F92" s="7">
        <f t="shared" ref="F92:F110" si="5">(I92*$C$16+J92*$C$14+L92*$C$13+M92*$C$12+$C$15*K92)</f>
        <v>3195.1</v>
      </c>
      <c r="G92" s="36">
        <f t="shared" ref="G92:G110" si="6">F92/(E92-D92)</f>
        <v>1597.55</v>
      </c>
      <c r="H92" s="36">
        <f t="shared" si="4"/>
        <v>1.5</v>
      </c>
      <c r="I92" s="12">
        <v>1</v>
      </c>
      <c r="J92" s="12">
        <v>0</v>
      </c>
      <c r="K92" s="7">
        <v>1</v>
      </c>
      <c r="L92" s="12">
        <v>0</v>
      </c>
      <c r="M92" s="12">
        <v>1</v>
      </c>
      <c r="N92" s="13"/>
      <c r="O92" s="26"/>
      <c r="Q92" s="19"/>
    </row>
    <row r="93" spans="1:17" x14ac:dyDescent="0.25">
      <c r="A93" s="24"/>
      <c r="B93" s="9" t="s">
        <v>101</v>
      </c>
      <c r="C93" s="10" t="s">
        <v>185</v>
      </c>
      <c r="D93" s="11">
        <v>8</v>
      </c>
      <c r="E93" s="11">
        <v>10</v>
      </c>
      <c r="F93" s="7">
        <f t="shared" si="5"/>
        <v>3195.1</v>
      </c>
      <c r="G93" s="36">
        <f t="shared" si="6"/>
        <v>1597.55</v>
      </c>
      <c r="H93" s="36">
        <f t="shared" si="4"/>
        <v>1.5</v>
      </c>
      <c r="I93" s="12">
        <v>1</v>
      </c>
      <c r="J93" s="12">
        <v>0</v>
      </c>
      <c r="K93" s="7">
        <v>1</v>
      </c>
      <c r="L93" s="12">
        <v>0</v>
      </c>
      <c r="M93" s="12">
        <v>1</v>
      </c>
      <c r="N93" s="13"/>
      <c r="O93" s="26"/>
      <c r="Q93" s="19"/>
    </row>
    <row r="94" spans="1:17" x14ac:dyDescent="0.25">
      <c r="A94" s="24"/>
      <c r="B94" s="9" t="s">
        <v>102</v>
      </c>
      <c r="C94" s="10" t="s">
        <v>186</v>
      </c>
      <c r="D94" s="11">
        <v>292</v>
      </c>
      <c r="E94" s="11">
        <v>294</v>
      </c>
      <c r="F94" s="7">
        <f t="shared" si="5"/>
        <v>3195.1</v>
      </c>
      <c r="G94" s="36">
        <f t="shared" si="6"/>
        <v>1597.55</v>
      </c>
      <c r="H94" s="36">
        <f t="shared" si="4"/>
        <v>2</v>
      </c>
      <c r="I94" s="12">
        <v>1</v>
      </c>
      <c r="J94" s="12">
        <v>0</v>
      </c>
      <c r="K94" s="7">
        <v>1</v>
      </c>
      <c r="L94" s="12">
        <v>2</v>
      </c>
      <c r="M94" s="12">
        <v>0</v>
      </c>
      <c r="N94" s="13"/>
      <c r="O94" s="26"/>
      <c r="Q94" s="19"/>
    </row>
    <row r="95" spans="1:17" x14ac:dyDescent="0.25">
      <c r="A95" s="24"/>
      <c r="B95" s="9" t="s">
        <v>103</v>
      </c>
      <c r="C95" s="10" t="s">
        <v>187</v>
      </c>
      <c r="D95" s="11">
        <v>1</v>
      </c>
      <c r="E95" s="11">
        <v>3</v>
      </c>
      <c r="F95" s="7">
        <f t="shared" si="5"/>
        <v>2986</v>
      </c>
      <c r="G95" s="36">
        <f t="shared" si="6"/>
        <v>1493</v>
      </c>
      <c r="H95" s="36">
        <f t="shared" si="4"/>
        <v>0.5</v>
      </c>
      <c r="I95" s="12">
        <v>0</v>
      </c>
      <c r="J95" s="12">
        <v>0</v>
      </c>
      <c r="K95" s="7">
        <v>0</v>
      </c>
      <c r="L95" s="12">
        <v>0</v>
      </c>
      <c r="M95" s="12">
        <v>1</v>
      </c>
      <c r="N95" s="13"/>
      <c r="O95" s="26"/>
      <c r="Q95" s="19"/>
    </row>
    <row r="96" spans="1:17" x14ac:dyDescent="0.25">
      <c r="A96" s="24"/>
      <c r="B96" s="9" t="s">
        <v>104</v>
      </c>
      <c r="C96" s="10" t="s">
        <v>188</v>
      </c>
      <c r="D96" s="11">
        <v>2</v>
      </c>
      <c r="E96" s="11">
        <v>4</v>
      </c>
      <c r="F96" s="7">
        <f t="shared" si="5"/>
        <v>2986</v>
      </c>
      <c r="G96" s="36">
        <f t="shared" si="6"/>
        <v>1493</v>
      </c>
      <c r="H96" s="36">
        <f t="shared" si="4"/>
        <v>0.5</v>
      </c>
      <c r="I96" s="12">
        <v>0</v>
      </c>
      <c r="J96" s="12">
        <v>0</v>
      </c>
      <c r="K96" s="7">
        <v>0</v>
      </c>
      <c r="L96" s="12">
        <v>0</v>
      </c>
      <c r="M96" s="12">
        <v>1</v>
      </c>
      <c r="N96" s="13"/>
      <c r="O96" s="26"/>
      <c r="Q96" s="19"/>
    </row>
    <row r="97" spans="1:17" x14ac:dyDescent="0.25">
      <c r="A97" s="24"/>
      <c r="B97" s="9" t="s">
        <v>105</v>
      </c>
      <c r="C97" s="10" t="s">
        <v>189</v>
      </c>
      <c r="D97" s="11">
        <v>144</v>
      </c>
      <c r="E97" s="11">
        <v>146</v>
      </c>
      <c r="F97" s="7">
        <f t="shared" si="5"/>
        <v>2986</v>
      </c>
      <c r="G97" s="36">
        <f t="shared" si="6"/>
        <v>1493</v>
      </c>
      <c r="H97" s="36">
        <f t="shared" si="4"/>
        <v>0.5</v>
      </c>
      <c r="I97" s="12">
        <v>0</v>
      </c>
      <c r="J97" s="12">
        <v>0</v>
      </c>
      <c r="K97" s="7">
        <v>0</v>
      </c>
      <c r="L97" s="12">
        <v>0</v>
      </c>
      <c r="M97" s="12">
        <v>1</v>
      </c>
      <c r="N97" s="13"/>
      <c r="O97" s="26"/>
      <c r="Q97" s="19"/>
    </row>
    <row r="98" spans="1:17" x14ac:dyDescent="0.25">
      <c r="A98" s="24"/>
      <c r="B98" s="9" t="s">
        <v>106</v>
      </c>
      <c r="C98" s="10" t="s">
        <v>190</v>
      </c>
      <c r="D98" s="11">
        <v>145</v>
      </c>
      <c r="E98" s="11">
        <v>147</v>
      </c>
      <c r="F98" s="7">
        <f t="shared" si="5"/>
        <v>2986</v>
      </c>
      <c r="G98" s="36">
        <f t="shared" si="6"/>
        <v>1493</v>
      </c>
      <c r="H98" s="36">
        <f t="shared" si="4"/>
        <v>0.5</v>
      </c>
      <c r="I98" s="12">
        <v>0</v>
      </c>
      <c r="J98" s="12">
        <v>0</v>
      </c>
      <c r="K98" s="7">
        <v>0</v>
      </c>
      <c r="L98" s="12">
        <v>0</v>
      </c>
      <c r="M98" s="12">
        <v>1</v>
      </c>
      <c r="N98" s="13"/>
      <c r="O98" s="26"/>
      <c r="Q98" s="19"/>
    </row>
    <row r="99" spans="1:17" x14ac:dyDescent="0.25">
      <c r="A99" s="24"/>
      <c r="B99" s="9" t="s">
        <v>107</v>
      </c>
      <c r="C99" s="10" t="s">
        <v>191</v>
      </c>
      <c r="D99" s="11">
        <v>275</v>
      </c>
      <c r="E99" s="11">
        <v>277</v>
      </c>
      <c r="F99" s="7">
        <f t="shared" si="5"/>
        <v>2986</v>
      </c>
      <c r="G99" s="36">
        <f t="shared" si="6"/>
        <v>1493</v>
      </c>
      <c r="H99" s="36">
        <f t="shared" si="4"/>
        <v>0.5</v>
      </c>
      <c r="I99" s="12">
        <v>0</v>
      </c>
      <c r="J99" s="12">
        <v>0</v>
      </c>
      <c r="K99" s="7">
        <v>0</v>
      </c>
      <c r="L99" s="12">
        <v>0</v>
      </c>
      <c r="M99" s="12">
        <v>1</v>
      </c>
      <c r="N99" s="13"/>
      <c r="O99" s="26"/>
      <c r="Q99" s="19"/>
    </row>
    <row r="100" spans="1:17" x14ac:dyDescent="0.25">
      <c r="A100" s="24"/>
      <c r="B100" s="9" t="s">
        <v>108</v>
      </c>
      <c r="C100" s="10" t="s">
        <v>192</v>
      </c>
      <c r="D100" s="11">
        <v>276</v>
      </c>
      <c r="E100" s="11">
        <v>278</v>
      </c>
      <c r="F100" s="7">
        <f t="shared" si="5"/>
        <v>2986</v>
      </c>
      <c r="G100" s="36">
        <f t="shared" si="6"/>
        <v>1493</v>
      </c>
      <c r="H100" s="36">
        <f t="shared" si="4"/>
        <v>0.5</v>
      </c>
      <c r="I100" s="12">
        <v>0</v>
      </c>
      <c r="J100" s="12">
        <v>0</v>
      </c>
      <c r="K100" s="7">
        <v>0</v>
      </c>
      <c r="L100" s="12">
        <v>0</v>
      </c>
      <c r="M100" s="12">
        <v>1</v>
      </c>
      <c r="N100" s="13"/>
      <c r="O100" s="26"/>
      <c r="Q100" s="19"/>
    </row>
    <row r="101" spans="1:17" x14ac:dyDescent="0.25">
      <c r="A101" s="24"/>
      <c r="B101" s="9" t="s">
        <v>109</v>
      </c>
      <c r="C101" s="10" t="s">
        <v>193</v>
      </c>
      <c r="D101" s="11">
        <v>48</v>
      </c>
      <c r="E101" s="11">
        <v>50</v>
      </c>
      <c r="F101" s="7">
        <f t="shared" si="5"/>
        <v>2986</v>
      </c>
      <c r="G101" s="36">
        <f t="shared" si="6"/>
        <v>1493</v>
      </c>
      <c r="H101" s="36">
        <f t="shared" si="4"/>
        <v>0.5</v>
      </c>
      <c r="I101" s="12">
        <v>0</v>
      </c>
      <c r="J101" s="12">
        <v>0</v>
      </c>
      <c r="K101" s="7">
        <v>0</v>
      </c>
      <c r="L101" s="12">
        <v>0</v>
      </c>
      <c r="M101" s="12">
        <v>1</v>
      </c>
      <c r="N101" s="13"/>
      <c r="O101" s="26"/>
      <c r="Q101" s="19"/>
    </row>
    <row r="102" spans="1:17" x14ac:dyDescent="0.25">
      <c r="A102" s="24"/>
      <c r="B102" s="9" t="s">
        <v>110</v>
      </c>
      <c r="C102" s="10" t="s">
        <v>194</v>
      </c>
      <c r="D102" s="11">
        <v>49</v>
      </c>
      <c r="E102" s="11">
        <v>51</v>
      </c>
      <c r="F102" s="7">
        <f t="shared" si="5"/>
        <v>2986</v>
      </c>
      <c r="G102" s="36">
        <f t="shared" si="6"/>
        <v>1493</v>
      </c>
      <c r="H102" s="36">
        <f t="shared" si="4"/>
        <v>0.5</v>
      </c>
      <c r="I102" s="12">
        <v>0</v>
      </c>
      <c r="J102" s="12">
        <v>0</v>
      </c>
      <c r="K102" s="7">
        <v>0</v>
      </c>
      <c r="L102" s="12">
        <v>0</v>
      </c>
      <c r="M102" s="12">
        <v>1</v>
      </c>
      <c r="N102" s="13"/>
      <c r="O102" s="26"/>
      <c r="Q102" s="19"/>
    </row>
    <row r="103" spans="1:17" x14ac:dyDescent="0.25">
      <c r="A103" s="24"/>
      <c r="B103" s="9" t="s">
        <v>111</v>
      </c>
      <c r="C103" s="10" t="s">
        <v>195</v>
      </c>
      <c r="D103" s="11">
        <v>199</v>
      </c>
      <c r="E103" s="11">
        <v>201</v>
      </c>
      <c r="F103" s="7">
        <f t="shared" si="5"/>
        <v>2986</v>
      </c>
      <c r="G103" s="36">
        <f t="shared" si="6"/>
        <v>1493</v>
      </c>
      <c r="H103" s="36">
        <f t="shared" si="4"/>
        <v>0.5</v>
      </c>
      <c r="I103" s="12">
        <v>0</v>
      </c>
      <c r="J103" s="12">
        <v>0</v>
      </c>
      <c r="K103" s="7">
        <v>0</v>
      </c>
      <c r="L103" s="12">
        <v>0</v>
      </c>
      <c r="M103" s="12">
        <v>1</v>
      </c>
      <c r="N103" s="13"/>
      <c r="O103" s="26"/>
      <c r="Q103" s="19"/>
    </row>
    <row r="104" spans="1:17" x14ac:dyDescent="0.25">
      <c r="A104" s="24"/>
      <c r="B104" s="9" t="s">
        <v>112</v>
      </c>
      <c r="C104" s="10" t="s">
        <v>196</v>
      </c>
      <c r="D104" s="11">
        <v>200</v>
      </c>
      <c r="E104" s="11">
        <v>202</v>
      </c>
      <c r="F104" s="7">
        <f t="shared" si="5"/>
        <v>2986</v>
      </c>
      <c r="G104" s="36">
        <f t="shared" si="6"/>
        <v>1493</v>
      </c>
      <c r="H104" s="36">
        <f t="shared" si="4"/>
        <v>0.5</v>
      </c>
      <c r="I104" s="12">
        <v>0</v>
      </c>
      <c r="J104" s="12">
        <v>0</v>
      </c>
      <c r="K104" s="7">
        <v>0</v>
      </c>
      <c r="L104" s="12">
        <v>0</v>
      </c>
      <c r="M104" s="12">
        <v>1</v>
      </c>
      <c r="N104" s="13"/>
      <c r="O104" s="26"/>
      <c r="Q104" s="19"/>
    </row>
    <row r="105" spans="1:17" x14ac:dyDescent="0.25">
      <c r="A105" s="24"/>
      <c r="B105" s="9" t="s">
        <v>113</v>
      </c>
      <c r="C105" s="10" t="s">
        <v>197</v>
      </c>
      <c r="D105" s="11">
        <v>130</v>
      </c>
      <c r="E105" s="11">
        <v>132</v>
      </c>
      <c r="F105" s="7">
        <f t="shared" si="5"/>
        <v>2986</v>
      </c>
      <c r="G105" s="36">
        <f t="shared" si="6"/>
        <v>1493</v>
      </c>
      <c r="H105" s="36">
        <f t="shared" si="4"/>
        <v>0.5</v>
      </c>
      <c r="I105" s="12">
        <v>0</v>
      </c>
      <c r="J105" s="12">
        <v>0</v>
      </c>
      <c r="K105" s="7">
        <v>0</v>
      </c>
      <c r="L105" s="12">
        <v>0</v>
      </c>
      <c r="M105" s="12">
        <v>1</v>
      </c>
      <c r="N105" s="13"/>
      <c r="O105" s="26"/>
      <c r="Q105" s="19"/>
    </row>
    <row r="106" spans="1:17" x14ac:dyDescent="0.25">
      <c r="A106" s="24"/>
      <c r="B106" s="9" t="s">
        <v>114</v>
      </c>
      <c r="C106" s="10" t="s">
        <v>198</v>
      </c>
      <c r="D106" s="11">
        <v>131</v>
      </c>
      <c r="E106" s="11">
        <v>133</v>
      </c>
      <c r="F106" s="7">
        <f t="shared" si="5"/>
        <v>2986</v>
      </c>
      <c r="G106" s="36">
        <f t="shared" si="6"/>
        <v>1493</v>
      </c>
      <c r="H106" s="36">
        <f t="shared" si="4"/>
        <v>0.5</v>
      </c>
      <c r="I106" s="12">
        <v>0</v>
      </c>
      <c r="J106" s="12">
        <v>0</v>
      </c>
      <c r="K106" s="7">
        <v>0</v>
      </c>
      <c r="L106" s="12">
        <v>0</v>
      </c>
      <c r="M106" s="12">
        <v>1</v>
      </c>
      <c r="N106" s="13"/>
      <c r="O106" s="26"/>
      <c r="Q106" s="19"/>
    </row>
    <row r="107" spans="1:17" x14ac:dyDescent="0.25">
      <c r="A107" s="24"/>
      <c r="B107" s="9" t="s">
        <v>115</v>
      </c>
      <c r="C107" s="10" t="s">
        <v>199</v>
      </c>
      <c r="D107" s="11">
        <v>138</v>
      </c>
      <c r="E107" s="11">
        <v>140</v>
      </c>
      <c r="F107" s="7">
        <f t="shared" si="5"/>
        <v>2986</v>
      </c>
      <c r="G107" s="36">
        <f t="shared" si="6"/>
        <v>1493</v>
      </c>
      <c r="H107" s="36">
        <f t="shared" si="4"/>
        <v>0.5</v>
      </c>
      <c r="I107" s="12">
        <v>0</v>
      </c>
      <c r="J107" s="12">
        <v>0</v>
      </c>
      <c r="K107" s="7">
        <v>0</v>
      </c>
      <c r="L107" s="12">
        <v>0</v>
      </c>
      <c r="M107" s="12">
        <v>1</v>
      </c>
      <c r="N107" s="13"/>
      <c r="O107" s="26"/>
      <c r="Q107" s="19"/>
    </row>
    <row r="108" spans="1:17" x14ac:dyDescent="0.25">
      <c r="A108" s="24"/>
      <c r="B108" s="9" t="s">
        <v>116</v>
      </c>
      <c r="C108" s="10" t="s">
        <v>200</v>
      </c>
      <c r="D108" s="11">
        <v>78</v>
      </c>
      <c r="E108" s="11">
        <v>80</v>
      </c>
      <c r="F108" s="7">
        <f t="shared" si="5"/>
        <v>2986</v>
      </c>
      <c r="G108" s="36">
        <f t="shared" si="6"/>
        <v>1493</v>
      </c>
      <c r="H108" s="36">
        <f t="shared" si="4"/>
        <v>0.5</v>
      </c>
      <c r="I108" s="12">
        <v>0</v>
      </c>
      <c r="J108" s="12">
        <v>0</v>
      </c>
      <c r="K108" s="7">
        <v>0</v>
      </c>
      <c r="L108" s="12">
        <v>0</v>
      </c>
      <c r="M108" s="12">
        <v>1</v>
      </c>
      <c r="N108" s="13"/>
      <c r="O108" s="26"/>
      <c r="Q108" s="19"/>
    </row>
    <row r="109" spans="1:17" x14ac:dyDescent="0.25">
      <c r="A109" s="24"/>
      <c r="B109" s="9" t="s">
        <v>117</v>
      </c>
      <c r="C109" s="10" t="s">
        <v>201</v>
      </c>
      <c r="D109" s="11">
        <v>129</v>
      </c>
      <c r="E109" s="11">
        <v>131</v>
      </c>
      <c r="F109" s="7">
        <f t="shared" si="5"/>
        <v>2986</v>
      </c>
      <c r="G109" s="36">
        <f t="shared" si="6"/>
        <v>1493</v>
      </c>
      <c r="H109" s="36">
        <f t="shared" si="4"/>
        <v>1</v>
      </c>
      <c r="I109" s="12">
        <v>0</v>
      </c>
      <c r="J109" s="12">
        <v>0</v>
      </c>
      <c r="K109" s="7">
        <v>0</v>
      </c>
      <c r="L109" s="12">
        <v>2</v>
      </c>
      <c r="M109" s="12">
        <v>0</v>
      </c>
      <c r="N109" s="13"/>
      <c r="O109" s="26"/>
      <c r="Q109" s="19"/>
    </row>
    <row r="110" spans="1:17" x14ac:dyDescent="0.25">
      <c r="A110" s="24"/>
      <c r="B110" s="14" t="s">
        <v>118</v>
      </c>
      <c r="C110" s="15" t="s">
        <v>202</v>
      </c>
      <c r="D110" s="16">
        <v>5</v>
      </c>
      <c r="E110" s="16">
        <v>7</v>
      </c>
      <c r="F110" s="7">
        <f t="shared" si="5"/>
        <v>2986</v>
      </c>
      <c r="G110" s="36">
        <f t="shared" si="6"/>
        <v>1493</v>
      </c>
      <c r="H110" s="36">
        <f t="shared" si="4"/>
        <v>1</v>
      </c>
      <c r="I110" s="17">
        <v>0</v>
      </c>
      <c r="J110" s="17">
        <v>0</v>
      </c>
      <c r="K110" s="7">
        <v>0</v>
      </c>
      <c r="L110" s="17">
        <v>2</v>
      </c>
      <c r="M110" s="17">
        <v>0</v>
      </c>
      <c r="N110" s="18"/>
      <c r="O110" s="26"/>
      <c r="Q110" s="19"/>
    </row>
    <row r="111" spans="1:17" s="1" customFormat="1" ht="3" customHeight="1" x14ac:dyDescent="0.25">
      <c r="A111" s="27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9"/>
    </row>
  </sheetData>
  <sortState xmlns:xlrd2="http://schemas.microsoft.com/office/spreadsheetml/2017/richdata2" ref="B2:J86">
    <sortCondition ref="B2:B86"/>
    <sortCondition ref="C2:C86"/>
  </sortState>
  <customSheetViews>
    <customSheetView guid="{1DD8278E-4C7E-4E58-B66D-EF50DC4DF181}" showPageBreaks="1" fitToPage="1" printArea="1" view="pageBreakPreview">
      <selection activeCell="N8" sqref="N8"/>
      <rowBreaks count="1" manualBreakCount="1">
        <brk id="61" max="12" man="1"/>
      </rowBreaks>
      <pageMargins left="0.7" right="0.7" top="0.75" bottom="0.75" header="0.3" footer="0.3"/>
      <pageSetup scale="50" orientation="landscape" r:id="rId1"/>
      <headerFooter>
        <oddFooter>&amp;LAlaska HSIP Handbook&amp;CA-2&amp;REffective May 7, 2025</oddFooter>
      </headerFooter>
    </customSheetView>
    <customSheetView guid="{6A94973B-36E3-4CC6-B00B-F6693EA2A9EE}" showPageBreaks="1" fitToPage="1" printArea="1" view="pageBreakPreview" topLeftCell="A4">
      <selection activeCell="N8" sqref="N8"/>
      <rowBreaks count="1" manualBreakCount="1">
        <brk id="61" max="12" man="1"/>
      </rowBreaks>
      <pageMargins left="0.7" right="0.7" top="0.75" bottom="0.75" header="0.3" footer="0.3"/>
      <pageSetup scale="50" orientation="landscape" r:id="rId2"/>
      <headerFooter>
        <oddFooter>&amp;LAlaska HSIP Handbook&amp;CA-2&amp;REffective May 15, 2024</oddFooter>
      </headerFooter>
    </customSheetView>
    <customSheetView guid="{D49968B5-DF71-4FE8-B869-3AAFF5E8CFD1}" showPageBreaks="1" fitToPage="1" printArea="1" view="pageBreakPreview" topLeftCell="A13">
      <selection activeCell="K27" sqref="K27:K110"/>
      <rowBreaks count="1" manualBreakCount="1">
        <brk id="61" max="12" man="1"/>
      </rowBreaks>
      <pageMargins left="0.7" right="0.7" top="0.75" bottom="0.75" header="0.3" footer="0.3"/>
      <pageSetup scale="50" fitToHeight="0" orientation="landscape" r:id="rId3"/>
      <headerFooter>
        <oddFooter>&amp;LAlaska HSIP Handbook&amp;CA-2&amp;REffective April 2, 2021</oddFooter>
      </headerFooter>
    </customSheetView>
    <customSheetView guid="{14B4BBF2-9B68-471E-A892-0DE1D266B453}" showPageBreaks="1" fitToPage="1" printArea="1" view="pageBreakPreview" topLeftCell="A7">
      <selection activeCell="C17" sqref="C17"/>
      <rowBreaks count="1" manualBreakCount="1">
        <brk id="61" max="12" man="1"/>
      </rowBreaks>
      <pageMargins left="0.7" right="0.7" top="0.75" bottom="0.75" header="0.3" footer="0.3"/>
      <pageSetup scale="50" fitToHeight="0" orientation="landscape" r:id="rId4"/>
      <headerFooter>
        <oddFooter>&amp;LAlaska HSIP Handbook&amp;CA-2&amp;REffective February XX, 2023</oddFooter>
      </headerFooter>
    </customSheetView>
  </customSheetViews>
  <pageMargins left="0.7" right="0.7" top="0.75" bottom="0.75" header="0.3" footer="0.3"/>
  <pageSetup scale="50" orientation="landscape" r:id="rId5"/>
  <headerFooter>
    <oddFooter>&amp;LAlaska HSIP Handbook&amp;CA-2&amp;REffective May 7, 2025</oddFooter>
  </headerFooter>
  <rowBreaks count="1" manualBreakCount="1">
    <brk id="61" max="12" man="1"/>
  </rowBreaks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Alaska DOT&amp;PF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Walker, Matthew I (DOT)</dc:creator>
  <cp:lastModifiedBy>Riopelle, Sarah A (DOT)</cp:lastModifiedBy>
  <cp:lastPrinted>2025-05-06T17:47:03Z</cp:lastPrinted>
  <dcterms:created xsi:type="dcterms:W3CDTF">2018-02-02T00:09:41Z</dcterms:created>
  <dcterms:modified xsi:type="dcterms:W3CDTF">2025-05-06T21:10:38Z</dcterms:modified>
</cp:coreProperties>
</file>