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traffic\HSIP\0. HSIP Process\1 Handbk Revisions\2021 - 20th Edition HSIP Hdbk\3. Handbook Worksheet Revisions\Wrkshts for FFY 22 noms (through 2017 data)\Final\"/>
    </mc:Choice>
  </mc:AlternateContent>
  <bookViews>
    <workbookView xWindow="0" yWindow="0" windowWidth="28800" windowHeight="15525"/>
  </bookViews>
  <sheets>
    <sheet name="Sheet1" sheetId="1" r:id="rId1"/>
  </sheets>
  <definedNames>
    <definedName name="_xlnm._FilterDatabase" localSheetId="0" hidden="1">Sheet1!$B$2:$L$2</definedName>
    <definedName name="_xlnm.Print_Area" localSheetId="0">Sheet1!$A$1:$N$61</definedName>
    <definedName name="_xlnm.Print_Titles" localSheetId="0">Sheet1!$24:$24</definedName>
    <definedName name="Z_6A94973B_36E3_4CC6_B00B_F6693EA2A9EE_.wvu.FilterData" localSheetId="0" hidden="1">Sheet1!$B$2:$L$2</definedName>
    <definedName name="Z_6A94973B_36E3_4CC6_B00B_F6693EA2A9EE_.wvu.PrintArea" localSheetId="0" hidden="1">Sheet1!$A$1:$N$61</definedName>
    <definedName name="Z_6A94973B_36E3_4CC6_B00B_F6693EA2A9EE_.wvu.PrintTitles" localSheetId="0" hidden="1">Sheet1!$24:$24</definedName>
  </definedNames>
  <calcPr calcId="162913"/>
  <customWorkbookViews>
    <customWorkbookView name="McRae, Mary F (DOT) - Personal View" guid="{6A94973B-36E3-4CC6-B00B-F6693EA2A9EE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25" i="1"/>
  <c r="H25" i="1" l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/>
  <c r="H41" i="1"/>
  <c r="G42" i="1"/>
  <c r="H42" i="1"/>
  <c r="G43" i="1"/>
  <c r="H43" i="1"/>
  <c r="G44" i="1"/>
  <c r="H44" i="1"/>
  <c r="G45" i="1"/>
  <c r="H45" i="1"/>
  <c r="G46" i="1"/>
  <c r="H46" i="1"/>
  <c r="G47" i="1"/>
  <c r="H47" i="1"/>
  <c r="G48" i="1"/>
  <c r="H48" i="1"/>
  <c r="G49" i="1"/>
  <c r="H49" i="1"/>
  <c r="G50" i="1"/>
  <c r="H50" i="1"/>
  <c r="G51" i="1"/>
  <c r="H51" i="1"/>
  <c r="G52" i="1"/>
  <c r="H52" i="1"/>
  <c r="G53" i="1"/>
  <c r="H53" i="1"/>
  <c r="G54" i="1"/>
  <c r="H54" i="1"/>
  <c r="G55" i="1"/>
  <c r="H55" i="1"/>
  <c r="G56" i="1"/>
  <c r="H56" i="1"/>
  <c r="G57" i="1"/>
  <c r="H57" i="1"/>
  <c r="G58" i="1"/>
  <c r="H58" i="1"/>
  <c r="G59" i="1"/>
  <c r="H59" i="1"/>
  <c r="G60" i="1"/>
  <c r="H60" i="1"/>
  <c r="G61" i="1"/>
  <c r="H61" i="1"/>
  <c r="G62" i="1"/>
  <c r="H62" i="1"/>
  <c r="G63" i="1"/>
  <c r="H63" i="1"/>
  <c r="G64" i="1"/>
  <c r="H64" i="1"/>
  <c r="G65" i="1"/>
  <c r="H65" i="1"/>
  <c r="G66" i="1"/>
  <c r="H66" i="1"/>
  <c r="G67" i="1"/>
  <c r="H67" i="1"/>
  <c r="G68" i="1"/>
  <c r="H68" i="1"/>
  <c r="G69" i="1"/>
  <c r="H69" i="1"/>
  <c r="G70" i="1"/>
  <c r="H70" i="1"/>
  <c r="G71" i="1"/>
  <c r="H71" i="1"/>
  <c r="G72" i="1"/>
  <c r="H72" i="1"/>
  <c r="G73" i="1"/>
  <c r="H73" i="1"/>
  <c r="G74" i="1"/>
  <c r="H74" i="1"/>
  <c r="G75" i="1"/>
  <c r="H75" i="1"/>
  <c r="G76" i="1"/>
  <c r="H76" i="1"/>
  <c r="G77" i="1"/>
  <c r="H77" i="1"/>
  <c r="G78" i="1"/>
  <c r="H78" i="1"/>
  <c r="G79" i="1"/>
  <c r="H79" i="1"/>
  <c r="G80" i="1"/>
  <c r="H80" i="1"/>
  <c r="G81" i="1"/>
  <c r="H81" i="1"/>
  <c r="G82" i="1"/>
  <c r="H82" i="1"/>
  <c r="G83" i="1"/>
  <c r="H83" i="1"/>
  <c r="G84" i="1"/>
  <c r="H84" i="1"/>
  <c r="G85" i="1"/>
  <c r="H85" i="1"/>
  <c r="G86" i="1"/>
  <c r="H86" i="1"/>
  <c r="G87" i="1"/>
  <c r="H87" i="1"/>
  <c r="G88" i="1"/>
  <c r="H88" i="1"/>
  <c r="G89" i="1"/>
  <c r="H89" i="1"/>
  <c r="G90" i="1"/>
  <c r="H90" i="1"/>
  <c r="G91" i="1"/>
  <c r="H91" i="1"/>
  <c r="G92" i="1"/>
  <c r="H92" i="1"/>
  <c r="G93" i="1"/>
  <c r="H93" i="1"/>
  <c r="G94" i="1"/>
  <c r="H94" i="1"/>
  <c r="G95" i="1"/>
  <c r="H95" i="1"/>
  <c r="G96" i="1"/>
  <c r="H96" i="1"/>
  <c r="G97" i="1"/>
  <c r="H97" i="1"/>
  <c r="G98" i="1"/>
  <c r="H98" i="1"/>
  <c r="G99" i="1"/>
  <c r="H99" i="1"/>
  <c r="G100" i="1"/>
  <c r="H100" i="1"/>
  <c r="G101" i="1"/>
  <c r="H101" i="1"/>
  <c r="G102" i="1"/>
  <c r="H102" i="1"/>
  <c r="G103" i="1"/>
  <c r="H103" i="1"/>
  <c r="G104" i="1"/>
  <c r="H104" i="1"/>
  <c r="G105" i="1"/>
  <c r="H105" i="1"/>
  <c r="G106" i="1"/>
  <c r="H106" i="1"/>
  <c r="G107" i="1"/>
  <c r="H107" i="1"/>
  <c r="G108" i="1"/>
  <c r="H108" i="1"/>
  <c r="G25" i="1"/>
</calcChain>
</file>

<file path=xl/comments1.xml><?xml version="1.0" encoding="utf-8"?>
<comments xmlns="http://schemas.openxmlformats.org/spreadsheetml/2006/main">
  <authors>
    <author>McRae, Mary F (DOT)</author>
  </authors>
  <commentList>
    <comment ref="C5" authorId="0" guid="{1F2EC828-00E6-403D-9D24-5E1FDDB95C50}" shapeId="0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6" authorId="0" guid="{FA79EC25-B7EA-4645-A853-F4975ECE65A0}" shapeId="0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M7" authorId="0" guid="{1F9F67B1-A59B-4F5A-8D5B-2E3E27414545}" shapeId="0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2" authorId="0" guid="{9008E9D9-F81D-42CA-B56A-045734A969F7}" shapeId="0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3" authorId="0" guid="{C35C7BB2-C7BA-4400-B394-C2AB74E729F9}" shapeId="0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4" authorId="0" guid="{6C323715-2CD5-4F3A-9785-9C3168FA65FE}" shapeId="0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  <comment ref="C15" authorId="0" guid="{F1181135-9507-475C-A8F3-DCA4FD3D1588}" shapeId="0">
      <text>
        <r>
          <rPr>
            <b/>
            <sz val="9"/>
            <color indexed="81"/>
            <rFont val="Tahoma"/>
            <family val="2"/>
          </rPr>
          <t>McRae, Mary F (DOT):</t>
        </r>
        <r>
          <rPr>
            <sz val="9"/>
            <color indexed="81"/>
            <rFont val="Tahoma"/>
            <family val="2"/>
          </rPr>
          <t xml:space="preserve">
Annual update
</t>
        </r>
      </text>
    </comment>
  </commentList>
</comments>
</file>

<file path=xl/sharedStrings.xml><?xml version="1.0" encoding="utf-8"?>
<sst xmlns="http://schemas.openxmlformats.org/spreadsheetml/2006/main" count="216" uniqueCount="212">
  <si>
    <t>Route</t>
  </si>
  <si>
    <t>FromMp</t>
  </si>
  <si>
    <t>ToMp</t>
  </si>
  <si>
    <t>PDO Crash Count</t>
  </si>
  <si>
    <t>Minor Injury Crash Count</t>
  </si>
  <si>
    <t>Fatal Crash Count</t>
  </si>
  <si>
    <t>User:</t>
  </si>
  <si>
    <t>Analysis Type:</t>
  </si>
  <si>
    <t>Overlapping Bucket Analysis</t>
  </si>
  <si>
    <t>Data Source:</t>
  </si>
  <si>
    <t>Start Date:</t>
  </si>
  <si>
    <t>01/01/2013</t>
  </si>
  <si>
    <t>End Date:</t>
  </si>
  <si>
    <t>Region</t>
  </si>
  <si>
    <t>Return Top:</t>
  </si>
  <si>
    <t>100.00%</t>
  </si>
  <si>
    <t>Bucket Size:</t>
  </si>
  <si>
    <t>2.00</t>
  </si>
  <si>
    <t>Step Size:</t>
  </si>
  <si>
    <t>1.00</t>
  </si>
  <si>
    <t>Fatal Weight:</t>
  </si>
  <si>
    <t>Minor Injury Weight:</t>
  </si>
  <si>
    <t>No Injury Weight:</t>
  </si>
  <si>
    <t>Percent To Return:</t>
  </si>
  <si>
    <t>Minimum Crashes In Each Spot:</t>
  </si>
  <si>
    <t>1</t>
  </si>
  <si>
    <t>Minimum Fatal Crashes In Each Spot:</t>
  </si>
  <si>
    <t>2</t>
  </si>
  <si>
    <t>Minimum Minor Injury Crashes In Each Spot:</t>
  </si>
  <si>
    <t>0</t>
  </si>
  <si>
    <t>Use Crash Counts/Rates:</t>
  </si>
  <si>
    <t>Counts</t>
  </si>
  <si>
    <t>Route Name</t>
  </si>
  <si>
    <t>Comments</t>
  </si>
  <si>
    <t>jtraffic</t>
  </si>
  <si>
    <t>Example Region</t>
  </si>
  <si>
    <t>Location 1</t>
  </si>
  <si>
    <t>Location 2</t>
  </si>
  <si>
    <t>Location 3</t>
  </si>
  <si>
    <t>Location 4</t>
  </si>
  <si>
    <t>Location 5</t>
  </si>
  <si>
    <t>Location 6</t>
  </si>
  <si>
    <t>Location 7</t>
  </si>
  <si>
    <t>Location 8</t>
  </si>
  <si>
    <t>Location 9</t>
  </si>
  <si>
    <t>Location 10</t>
  </si>
  <si>
    <t>Location 11</t>
  </si>
  <si>
    <t>Location 12</t>
  </si>
  <si>
    <t>Location 13</t>
  </si>
  <si>
    <t>Location 14</t>
  </si>
  <si>
    <t>Location 15</t>
  </si>
  <si>
    <t>Location 16</t>
  </si>
  <si>
    <t>Location 17</t>
  </si>
  <si>
    <t>Location 18</t>
  </si>
  <si>
    <t>Location 19</t>
  </si>
  <si>
    <t>Location 20</t>
  </si>
  <si>
    <t>Location 21</t>
  </si>
  <si>
    <t>Location 22</t>
  </si>
  <si>
    <t>Location 23</t>
  </si>
  <si>
    <t>Location 24</t>
  </si>
  <si>
    <t>Location 25</t>
  </si>
  <si>
    <t>Location 26</t>
  </si>
  <si>
    <t>Location 27</t>
  </si>
  <si>
    <t>Location 28</t>
  </si>
  <si>
    <t>Location 29</t>
  </si>
  <si>
    <t>Location 30</t>
  </si>
  <si>
    <t>Location 31</t>
  </si>
  <si>
    <t>Location 32</t>
  </si>
  <si>
    <t>Location 33</t>
  </si>
  <si>
    <t>Location 34</t>
  </si>
  <si>
    <t>Location 35</t>
  </si>
  <si>
    <t>Location 36</t>
  </si>
  <si>
    <t>Location 37</t>
  </si>
  <si>
    <t>Location 38</t>
  </si>
  <si>
    <t>Location 39</t>
  </si>
  <si>
    <t>Location 40</t>
  </si>
  <si>
    <t>Location 41</t>
  </si>
  <si>
    <t>Location 42</t>
  </si>
  <si>
    <t>Location 43</t>
  </si>
  <si>
    <t>Location 44</t>
  </si>
  <si>
    <t>Location 45</t>
  </si>
  <si>
    <t>Location 46</t>
  </si>
  <si>
    <t>Location 47</t>
  </si>
  <si>
    <t>Location 48</t>
  </si>
  <si>
    <t>Location 49</t>
  </si>
  <si>
    <t>Location 50</t>
  </si>
  <si>
    <t>Location 51</t>
  </si>
  <si>
    <t>Location 52</t>
  </si>
  <si>
    <t>Location 53</t>
  </si>
  <si>
    <t>Location 54</t>
  </si>
  <si>
    <t>Location 55</t>
  </si>
  <si>
    <t>Location 56</t>
  </si>
  <si>
    <t>Location 57</t>
  </si>
  <si>
    <t>Location 58</t>
  </si>
  <si>
    <t>Location 59</t>
  </si>
  <si>
    <t>Location 60</t>
  </si>
  <si>
    <t>Location 61</t>
  </si>
  <si>
    <t>Location 62</t>
  </si>
  <si>
    <t>Location 63</t>
  </si>
  <si>
    <t>Location 64</t>
  </si>
  <si>
    <t>Location 65</t>
  </si>
  <si>
    <t>Location 66</t>
  </si>
  <si>
    <t>Location 67</t>
  </si>
  <si>
    <t>Location 68</t>
  </si>
  <si>
    <t>Location 69</t>
  </si>
  <si>
    <t>Location 70</t>
  </si>
  <si>
    <t>Location 71</t>
  </si>
  <si>
    <t>Location 72</t>
  </si>
  <si>
    <t>Location 73</t>
  </si>
  <si>
    <t>Location 74</t>
  </si>
  <si>
    <t>Location 75</t>
  </si>
  <si>
    <t>Location 76</t>
  </si>
  <si>
    <t>Location 77</t>
  </si>
  <si>
    <t>Location 78</t>
  </si>
  <si>
    <t>Location 79</t>
  </si>
  <si>
    <t>Location 80</t>
  </si>
  <si>
    <t>Location 81</t>
  </si>
  <si>
    <t>Location 82</t>
  </si>
  <si>
    <t>Location 83</t>
  </si>
  <si>
    <t>Location 84</t>
  </si>
  <si>
    <t>CDS #1</t>
  </si>
  <si>
    <t>CDS #2</t>
  </si>
  <si>
    <t>CDS #3</t>
  </si>
  <si>
    <t>CDS #4</t>
  </si>
  <si>
    <t>CDS #5</t>
  </si>
  <si>
    <t>CDS #6</t>
  </si>
  <si>
    <t>CDS #7</t>
  </si>
  <si>
    <t>CDS #8</t>
  </si>
  <si>
    <t>CDS #9</t>
  </si>
  <si>
    <t>CDS #10</t>
  </si>
  <si>
    <t>CDS #11</t>
  </si>
  <si>
    <t>CDS #12</t>
  </si>
  <si>
    <t>CDS #13</t>
  </si>
  <si>
    <t>CDS #14</t>
  </si>
  <si>
    <t>CDS #15</t>
  </si>
  <si>
    <t>CDS #16</t>
  </si>
  <si>
    <t>CDS #17</t>
  </si>
  <si>
    <t>CDS #18</t>
  </si>
  <si>
    <t>CDS #19</t>
  </si>
  <si>
    <t>CDS #20</t>
  </si>
  <si>
    <t>CDS #21</t>
  </si>
  <si>
    <t>CDS #22</t>
  </si>
  <si>
    <t>CDS #23</t>
  </si>
  <si>
    <t>CDS #24</t>
  </si>
  <si>
    <t>CDS #25</t>
  </si>
  <si>
    <t>CDS #26</t>
  </si>
  <si>
    <t>CDS #27</t>
  </si>
  <si>
    <t>CDS #28</t>
  </si>
  <si>
    <t>CDS #29</t>
  </si>
  <si>
    <t>CDS #30</t>
  </si>
  <si>
    <t>CDS #31</t>
  </si>
  <si>
    <t>CDS #32</t>
  </si>
  <si>
    <t>CDS #33</t>
  </si>
  <si>
    <t>CDS #34</t>
  </si>
  <si>
    <t>CDS #35</t>
  </si>
  <si>
    <t>CDS #36</t>
  </si>
  <si>
    <t>CDS #37</t>
  </si>
  <si>
    <t>CDS #38</t>
  </si>
  <si>
    <t>CDS #39</t>
  </si>
  <si>
    <t>CDS #40</t>
  </si>
  <si>
    <t>CDS #41</t>
  </si>
  <si>
    <t>CDS #42</t>
  </si>
  <si>
    <t>CDS #43</t>
  </si>
  <si>
    <t>CDS #44</t>
  </si>
  <si>
    <t>CDS #45</t>
  </si>
  <si>
    <t>CDS #46</t>
  </si>
  <si>
    <t>CDS #47</t>
  </si>
  <si>
    <t>CDS #48</t>
  </si>
  <si>
    <t>CDS #49</t>
  </si>
  <si>
    <t>CDS #50</t>
  </si>
  <si>
    <t>CDS #51</t>
  </si>
  <si>
    <t>CDS #52</t>
  </si>
  <si>
    <t>CDS #53</t>
  </si>
  <si>
    <t>CDS #54</t>
  </si>
  <si>
    <t>CDS #55</t>
  </si>
  <si>
    <t>CDS #56</t>
  </si>
  <si>
    <t>CDS #57</t>
  </si>
  <si>
    <t>CDS #58</t>
  </si>
  <si>
    <t>CDS #59</t>
  </si>
  <si>
    <t>CDS #60</t>
  </si>
  <si>
    <t>CDS #61</t>
  </si>
  <si>
    <t>CDS #62</t>
  </si>
  <si>
    <t>CDS #63</t>
  </si>
  <si>
    <t>CDS #64</t>
  </si>
  <si>
    <t>CDS #65</t>
  </si>
  <si>
    <t>CDS #66</t>
  </si>
  <si>
    <t>CDS #67</t>
  </si>
  <si>
    <t>CDS #68</t>
  </si>
  <si>
    <t>CDS #69</t>
  </si>
  <si>
    <t>CDS #70</t>
  </si>
  <si>
    <t>CDS #71</t>
  </si>
  <si>
    <t>CDS #72</t>
  </si>
  <si>
    <t>CDS #73</t>
  </si>
  <si>
    <t>CDS #74</t>
  </si>
  <si>
    <t>CDS #75</t>
  </si>
  <si>
    <t>CDS #76</t>
  </si>
  <si>
    <t>CDS #77</t>
  </si>
  <si>
    <t>CDS #78</t>
  </si>
  <si>
    <t>CDS #79</t>
  </si>
  <si>
    <t>CDS #80</t>
  </si>
  <si>
    <t>CDS #81</t>
  </si>
  <si>
    <t>CDS #82</t>
  </si>
  <si>
    <t>CDS #83</t>
  </si>
  <si>
    <t>CDS #84</t>
  </si>
  <si>
    <t>Serious Injury Crash Count</t>
  </si>
  <si>
    <t>Minimum Serious Injury Crashes In Each Spot:</t>
  </si>
  <si>
    <t>Serious Injury Weight:</t>
  </si>
  <si>
    <t>Screening Date</t>
  </si>
  <si>
    <t>Crash Costs (1000s)</t>
  </si>
  <si>
    <t>Crashes / Mile</t>
  </si>
  <si>
    <t>Crash Costs / Mile (1000s)</t>
  </si>
  <si>
    <t>Alaska eCrash 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</si>
</sst>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color rgb="FF8B0000"/>
      <name val="Calibri"/>
      <family val="2"/>
    </font>
    <font>
      <sz val="11"/>
      <color rgb="FF8B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8B0000"/>
      </right>
      <top style="thin">
        <color auto="1"/>
      </top>
      <bottom style="thin">
        <color rgb="FF8B0000"/>
      </bottom>
      <diagonal/>
    </border>
    <border>
      <left style="thin">
        <color rgb="FF8B0000"/>
      </left>
      <right style="thin">
        <color rgb="FF8B0000"/>
      </right>
      <top style="thin">
        <color auto="1"/>
      </top>
      <bottom style="thin">
        <color rgb="FF8B0000"/>
      </bottom>
      <diagonal/>
    </border>
    <border>
      <left style="thin">
        <color rgb="FF8B0000"/>
      </left>
      <right style="thin">
        <color auto="1"/>
      </right>
      <top style="thin">
        <color auto="1"/>
      </top>
      <bottom style="thin">
        <color rgb="FF8B0000"/>
      </bottom>
      <diagonal/>
    </border>
    <border>
      <left style="thin">
        <color auto="1"/>
      </left>
      <right style="thin">
        <color rgb="FF8B0000"/>
      </right>
      <top style="thin">
        <color rgb="FF8B0000"/>
      </top>
      <bottom style="thin">
        <color rgb="FF8B0000"/>
      </bottom>
      <diagonal/>
    </border>
    <border>
      <left style="thin">
        <color rgb="FF8B0000"/>
      </left>
      <right style="thin">
        <color rgb="FF8B0000"/>
      </right>
      <top style="thin">
        <color rgb="FF8B0000"/>
      </top>
      <bottom style="thin">
        <color rgb="FF8B0000"/>
      </bottom>
      <diagonal/>
    </border>
    <border>
      <left style="thin">
        <color rgb="FF8B0000"/>
      </left>
      <right style="thin">
        <color auto="1"/>
      </right>
      <top style="thin">
        <color rgb="FF8B0000"/>
      </top>
      <bottom style="thin">
        <color rgb="FF8B0000"/>
      </bottom>
      <diagonal/>
    </border>
    <border>
      <left style="thin">
        <color auto="1"/>
      </left>
      <right style="thin">
        <color rgb="FF8B0000"/>
      </right>
      <top style="thin">
        <color rgb="FF8B0000"/>
      </top>
      <bottom style="thin">
        <color auto="1"/>
      </bottom>
      <diagonal/>
    </border>
    <border>
      <left style="thin">
        <color rgb="FF8B0000"/>
      </left>
      <right style="thin">
        <color rgb="FF8B0000"/>
      </right>
      <top style="thin">
        <color rgb="FF8B0000"/>
      </top>
      <bottom style="thin">
        <color auto="1"/>
      </bottom>
      <diagonal/>
    </border>
    <border>
      <left style="thin">
        <color rgb="FF8B0000"/>
      </left>
      <right style="thin">
        <color auto="1"/>
      </right>
      <top style="thin">
        <color rgb="FF8B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1" borderId="0" xfId="0" applyFill="1"/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2" borderId="9" xfId="0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/>
    </xf>
    <xf numFmtId="1" fontId="2" fillId="2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2" fillId="0" borderId="11" xfId="0" applyFont="1" applyBorder="1"/>
    <xf numFmtId="0" fontId="2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Alignment="1">
      <alignment horizontal="center"/>
    </xf>
    <xf numFmtId="1" fontId="2" fillId="2" borderId="12" xfId="0" applyNumberFormat="1" applyFont="1" applyFill="1" applyBorder="1" applyAlignment="1">
      <alignment horizontal="center"/>
    </xf>
    <xf numFmtId="0" fontId="3" fillId="0" borderId="13" xfId="0" applyFont="1" applyBorder="1"/>
    <xf numFmtId="0" fontId="2" fillId="0" borderId="14" xfId="0" applyFont="1" applyBorder="1"/>
    <xf numFmtId="0" fontId="2" fillId="2" borderId="15" xfId="0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center"/>
    </xf>
    <xf numFmtId="1" fontId="2" fillId="2" borderId="15" xfId="0" applyNumberFormat="1" applyFont="1" applyFill="1" applyBorder="1" applyAlignment="1">
      <alignment horizontal="center"/>
    </xf>
    <xf numFmtId="0" fontId="3" fillId="0" borderId="16" xfId="0" applyFont="1" applyBorder="1"/>
    <xf numFmtId="1" fontId="0" fillId="0" borderId="0" xfId="0" applyNumberFormat="1"/>
    <xf numFmtId="0" fontId="0" fillId="3" borderId="17" xfId="0" applyFill="1" applyBorder="1" applyAlignment="1">
      <alignment horizontal="center" vertical="center"/>
    </xf>
    <xf numFmtId="14" fontId="3" fillId="3" borderId="18" xfId="0" applyNumberFormat="1" applyFont="1" applyFill="1" applyBorder="1" applyAlignment="1">
      <alignment horizontal="center" vertical="center"/>
    </xf>
    <xf numFmtId="0" fontId="0" fillId="1" borderId="19" xfId="0" applyFill="1" applyBorder="1"/>
    <xf numFmtId="0" fontId="0" fillId="1" borderId="20" xfId="0" applyFill="1" applyBorder="1"/>
    <xf numFmtId="0" fontId="0" fillId="1" borderId="21" xfId="0" applyFill="1" applyBorder="1"/>
    <xf numFmtId="0" fontId="0" fillId="1" borderId="22" xfId="0" applyFill="1" applyBorder="1"/>
    <xf numFmtId="0" fontId="0" fillId="1" borderId="0" xfId="0" applyFill="1" applyBorder="1" applyAlignment="1">
      <alignment horizontal="center"/>
    </xf>
    <xf numFmtId="0" fontId="0" fillId="1" borderId="0" xfId="0" applyFill="1" applyBorder="1"/>
    <xf numFmtId="0" fontId="0" fillId="1" borderId="23" xfId="0" applyFill="1" applyBorder="1"/>
    <xf numFmtId="0" fontId="0" fillId="1" borderId="24" xfId="0" applyFill="1" applyBorder="1"/>
    <xf numFmtId="0" fontId="0" fillId="1" borderId="25" xfId="0" applyFill="1" applyBorder="1"/>
    <xf numFmtId="0" fontId="0" fillId="1" borderId="26" xfId="0" applyFill="1" applyBorder="1"/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/>
    </xf>
    <xf numFmtId="14" fontId="3" fillId="0" borderId="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B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712258</xdr:colOff>
      <xdr:row>3</xdr:row>
      <xdr:rowOff>125942</xdr:rowOff>
    </xdr:from>
    <xdr:to>
      <xdr:col>10</xdr:col>
      <xdr:colOff>524933</xdr:colOff>
      <xdr:row>9</xdr:row>
      <xdr:rowOff>38100</xdr:rowOff>
    </xdr:to>
    <xdr:sp macro="" textlink="">
      <xdr:nvSpPr>
        <xdr:cNvPr id="2" name="Rectangle 5"/>
        <xdr:cNvSpPr>
          <a:spLocks noChangeArrowheads="1"/>
        </xdr:cNvSpPr>
      </xdr:nvSpPr>
      <xdr:spPr bwMode="auto">
        <a:xfrm>
          <a:off x="5912908" y="745067"/>
          <a:ext cx="5032375" cy="105515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0</xdr:colOff>
      <xdr:row>3</xdr:row>
      <xdr:rowOff>133350</xdr:rowOff>
    </xdr:from>
    <xdr:to>
      <xdr:col>10</xdr:col>
      <xdr:colOff>515621</xdr:colOff>
      <xdr:row>9</xdr:row>
      <xdr:rowOff>38100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5981700" y="561975"/>
          <a:ext cx="3325496" cy="1047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ctr" anchorCtr="0" upright="1"/>
        <a:lstStyle/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Alaska DOT&amp;PF</a:t>
          </a:r>
        </a:p>
        <a:p>
          <a:pPr algn="ctr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Highway Safety Improvement Program</a:t>
          </a:r>
          <a:endParaRPr lang="en-US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High Crash Location </a:t>
          </a:r>
        </a:p>
        <a:p>
          <a:pPr algn="ctr" rtl="0">
            <a:defRPr sz="1000"/>
          </a:pPr>
          <a:r>
            <a:rPr lang="en-US" sz="1800" b="1" i="1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Screening Process</a:t>
          </a:r>
        </a:p>
      </xdr:txBody>
    </xdr:sp>
    <xdr:clientData/>
  </xdr:twoCellAnchor>
  <xdr:twoCellAnchor>
    <xdr:from>
      <xdr:col>5</xdr:col>
      <xdr:colOff>0</xdr:colOff>
      <xdr:row>12</xdr:row>
      <xdr:rowOff>6350</xdr:rowOff>
    </xdr:from>
    <xdr:to>
      <xdr:col>12</xdr:col>
      <xdr:colOff>224122</xdr:colOff>
      <xdr:row>16</xdr:row>
      <xdr:rowOff>133350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5981700" y="2149475"/>
          <a:ext cx="5977222" cy="889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ctr" anchorCtr="0" upright="1"/>
        <a:lstStyle/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NOTES:</a:t>
          </a:r>
        </a:p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1.  Explanations are required in the "Comments" column for all segments including at least one fatal crash or two major injury crashes occurred, where improvements are not recommended.   </a:t>
          </a:r>
        </a:p>
        <a:p>
          <a:pPr indent="-457200" algn="l" rtl="0"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2.  The location screening process flags locations with one or more fatals and/or two or more serious injury crashes for further study.</a:t>
          </a:r>
        </a:p>
        <a:p>
          <a:pPr marL="0" marR="0" indent="-4572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>
              <a:latin typeface="Arial" pitchFamily="34" charset="0"/>
              <a:ea typeface="+mn-ea"/>
              <a:cs typeface="Arial" pitchFamily="34" charset="0"/>
            </a:rPr>
            <a:t>3.</a:t>
          </a:r>
          <a:r>
            <a:rPr lang="en-US" sz="800" b="0" i="0" baseline="0">
              <a:latin typeface="Arial" pitchFamily="34" charset="0"/>
              <a:ea typeface="+mn-ea"/>
              <a:cs typeface="Arial" pitchFamily="34" charset="0"/>
            </a:rPr>
            <a:t>  Only locations meeting criteria are shown on this template.</a:t>
          </a:r>
        </a:p>
        <a:p>
          <a:pPr marL="0" marR="0" indent="-45720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8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4.  The</a:t>
          </a:r>
          <a:r>
            <a:rPr lang="en-US" sz="8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Crash Costs per Mile column is used to sort locations in descending order.</a:t>
          </a:r>
          <a:endParaRPr lang="en-US" sz="8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1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5C59A8A-5884-48E6-A8BA-E0597D1A4347}" diskRevisions="1" revisionId="99" version="8">
  <header guid="{5FC625AC-1BEB-41E6-99A7-88EBA7D634DF}" dateTime="2021-02-24T14:53:31" maxSheetId="2" userName="McRae, Mary F (DOT)" r:id="rId2" minRId="1" maxRId="2">
    <sheetIdMap count="1">
      <sheetId val="1"/>
    </sheetIdMap>
  </header>
  <header guid="{B8ADFA16-9CA7-4E65-A0B0-EF065F8692CA}" dateTime="2021-03-02T14:28:06" maxSheetId="2" userName="McRae, Mary F (DOT)" r:id="rId3" minRId="3" maxRId="6">
    <sheetIdMap count="1">
      <sheetId val="1"/>
    </sheetIdMap>
  </header>
  <header guid="{2840268F-912D-485E-98CE-2D80A7C18BEA}" dateTime="2021-03-02T14:35:22" maxSheetId="2" userName="McRae, Mary F (DOT)" r:id="rId4" minRId="7" maxRId="91">
    <sheetIdMap count="1">
      <sheetId val="1"/>
    </sheetIdMap>
  </header>
  <header guid="{0A337807-3F36-4E0B-9F17-8F0B57F72EEC}" dateTime="2021-03-02T15:40:17" maxSheetId="2" userName="McRae, Mary F (DOT)" r:id="rId5" minRId="92">
    <sheetIdMap count="1">
      <sheetId val="1"/>
    </sheetIdMap>
  </header>
  <header guid="{383D2E00-CDEB-41B3-978F-E1612CC8AF96}" dateTime="2021-03-22T11:54:25" maxSheetId="2" userName="McRae, Mary F (DOT)" r:id="rId6">
    <sheetIdMap count="1">
      <sheetId val="1"/>
    </sheetIdMap>
  </header>
  <header guid="{0EB2B422-E0CC-4AC6-8364-AD6A6C98E483}" dateTime="2021-03-25T12:38:02" maxSheetId="2" userName="McRae, Mary F (DOT)" r:id="rId7" minRId="96">
    <sheetIdMap count="1">
      <sheetId val="1"/>
    </sheetIdMap>
  </header>
  <header guid="{15C59A8A-5884-48E6-A8BA-E0597D1A4347}" dateTime="2021-03-31T09:34:07" maxSheetId="2" userName="McRae, Mary F (DOT)" r:id="rId8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A94973B-36E3-4CC6-B00B-F6693EA2A9EE}" action="delete"/>
  <rdn rId="0" localSheetId="1" customView="1" name="Z_6A94973B_36E3_4CC6_B00B_F6693EA2A9EE_.wvu.PrintArea" hidden="1" oldHidden="1">
    <formula>Sheet1!$A$1:$N$61</formula>
    <oldFormula>Sheet1!$A$1:$N$61</oldFormula>
  </rdn>
  <rdn rId="0" localSheetId="1" customView="1" name="Z_6A94973B_36E3_4CC6_B00B_F6693EA2A9EE_.wvu.PrintTitles" hidden="1" oldHidden="1">
    <formula>Sheet1!$24:$24</formula>
    <oldFormula>Sheet1!$24:$24</oldFormula>
  </rdn>
  <rdn rId="0" localSheetId="1" customView="1" name="Z_6A94973B_36E3_4CC6_B00B_F6693EA2A9EE_.wvu.FilterData" hidden="1" oldHidden="1">
    <formula>Sheet1!$B$2:$L$2</formula>
    <oldFormula>Sheet1!$B$2:$L$2</oldFormula>
  </rdn>
  <rcv guid="{6A94973B-36E3-4CC6-B00B-F6693EA2A9E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19">
    <oc r="C6">
      <v>42735</v>
    </oc>
    <nc r="C6">
      <v>43100</v>
    </nc>
  </rcc>
  <rcc rId="2" sId="1" numFmtId="19">
    <oc r="M7">
      <v>43921</v>
    </oc>
    <nc r="M7">
      <v>44286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C12">
      <v>2129</v>
    </oc>
    <nc r="C12">
      <v>2224</v>
    </nc>
  </rcc>
  <rcc rId="4" sId="1">
    <oc r="C13">
      <v>1064</v>
    </oc>
    <nc r="C13">
      <v>1112</v>
    </nc>
  </rcc>
  <rcc rId="5" sId="1">
    <oc r="C14">
      <v>213</v>
    </oc>
    <nc r="C14">
      <v>222</v>
    </nc>
  </rcc>
  <rcc rId="6" sId="1">
    <oc r="C15">
      <v>21.3</v>
    </oc>
    <nc r="C15">
      <v>22.2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" sId="1">
    <nc r="G22">
      <v>8646</v>
    </nc>
  </rcc>
  <rcc rId="8" sId="1">
    <oc r="F25">
      <v>8645.7999999999993</v>
    </oc>
    <nc r="F25">
      <f>(I25*$C$15+J25*$C$14+K25*$C$13+L25*$C$12)</f>
    </nc>
  </rcc>
  <rcc rId="9" sId="1" numFmtId="4">
    <oc r="F26">
      <v>6981.4</v>
    </oc>
    <nc r="F26">
      <f>(I26*$C$15+J26*$C$14+K26*$C$13+L26*$C$12)</f>
    </nc>
  </rcc>
  <rcc rId="10" sId="1" numFmtId="4">
    <oc r="F27">
      <v>6686.2</v>
    </oc>
    <nc r="F27">
      <f>(I27*$C$15+J27*$C$14+K27*$C$13+L27*$C$12)</f>
    </nc>
  </rcc>
  <rcc rId="11" sId="1" numFmtId="4">
    <oc r="F28">
      <v>6409.3</v>
    </oc>
    <nc r="F28">
      <f>(I28*$C$15+J28*$C$14+K28*$C$13+L28*$C$12)</f>
    </nc>
  </rcc>
  <rcc rId="12" sId="1" numFmtId="4">
    <oc r="F29">
      <v>6047.2</v>
    </oc>
    <nc r="F29">
      <f>(I29*$C$15+J29*$C$14+K29*$C$13+L29*$C$12)</f>
    </nc>
  </rcc>
  <rcc rId="13" sId="1" numFmtId="4">
    <oc r="F30">
      <v>5046.1000000000004</v>
    </oc>
    <nc r="F30">
      <f>(I30*$C$15+J30*$C$14+K30*$C$13+L30*$C$12)</f>
    </nc>
  </rcc>
  <rcc rId="14" sId="1" numFmtId="4">
    <oc r="F31">
      <v>4980.2</v>
    </oc>
    <nc r="F31">
      <f>(I31*$C$15+J31*$C$14+K31*$C$13+L31*$C$12)</f>
    </nc>
  </rcc>
  <rcc rId="15" sId="1" numFmtId="4">
    <oc r="F32">
      <v>4705.3</v>
    </oc>
    <nc r="F32">
      <f>(I32*$C$15+J32*$C$14+K32*$C$13+L32*$C$12)</f>
    </nc>
  </rcc>
  <rcc rId="16" sId="1" numFmtId="4">
    <oc r="F33">
      <v>4726.6000000000004</v>
    </oc>
    <nc r="F33">
      <f>(I33*$C$15+J33*$C$14+K33*$C$13+L33*$C$12)</f>
    </nc>
  </rcc>
  <rcc rId="17" sId="1" numFmtId="4">
    <oc r="F34">
      <v>4301.6000000000004</v>
    </oc>
    <nc r="F34">
      <f>(I34*$C$15+J34*$C$14+K34*$C$13+L34*$C$12)</f>
    </nc>
  </rcc>
  <rcc rId="18" sId="1" numFmtId="4">
    <oc r="F35">
      <v>4280.3</v>
    </oc>
    <nc r="F35">
      <f>(I35*$C$15+J35*$C$14+K35*$C$13+L35*$C$12)</f>
    </nc>
  </rcc>
  <rcc rId="19" sId="1" numFmtId="4">
    <oc r="F36">
      <v>4237.7</v>
    </oc>
    <nc r="F36">
      <f>(I36*$C$15+J36*$C$14+K36*$C$13+L36*$C$12)</f>
    </nc>
  </rcc>
  <rcc rId="20" sId="1" numFmtId="4">
    <oc r="F37">
      <v>3853.3</v>
    </oc>
    <nc r="F37">
      <f>(I37*$C$15+J37*$C$14+K37*$C$13+L37*$C$12)</f>
    </nc>
  </rcc>
  <rcc rId="21" sId="1" numFmtId="4">
    <oc r="F38">
      <v>3768.1</v>
    </oc>
    <nc r="F38">
      <f>(I38*$C$15+J38*$C$14+K38*$C$13+L38*$C$12)</f>
    </nc>
  </rcc>
  <rcc rId="22" sId="1" numFmtId="4">
    <oc r="F39">
      <v>3769.1</v>
    </oc>
    <nc r="F39">
      <f>(I39*$C$15+J39*$C$14+K39*$C$13+L39*$C$12)</f>
    </nc>
  </rcc>
  <rcc rId="23" sId="1" numFmtId="4">
    <oc r="F40">
      <v>3747.8</v>
    </oc>
    <nc r="F40">
      <f>(I40*$C$15+J40*$C$14+K40*$C$13+L40*$C$12)</f>
    </nc>
  </rcc>
  <rcc rId="24" sId="1" numFmtId="4">
    <oc r="F41">
      <v>3682.9</v>
    </oc>
    <nc r="F41">
      <f>(I41*$C$15+J41*$C$14+K41*$C$13+L41*$C$12)</f>
    </nc>
  </rcc>
  <rcc rId="25" sId="1" numFmtId="4">
    <oc r="F42">
      <v>3492.2</v>
    </oc>
    <nc r="F42">
      <f>(I42*$C$15+J42*$C$14+K42*$C$13+L42*$C$12)</f>
    </nc>
  </rcc>
  <rcc rId="26" sId="1" numFmtId="4">
    <oc r="F43">
      <v>3407</v>
    </oc>
    <nc r="F43">
      <f>(I43*$C$15+J43*$C$14+K43*$C$13+L43*$C$12)</f>
    </nc>
  </rcc>
  <rcc rId="27" sId="1" numFmtId="4">
    <oc r="F44">
      <v>3320.8</v>
    </oc>
    <nc r="F44">
      <f>(I44*$C$15+J44*$C$14+K44*$C$13+L44*$C$12)</f>
    </nc>
  </rcc>
  <rcc rId="28" sId="1" numFmtId="4">
    <oc r="F45">
      <v>3299.5</v>
    </oc>
    <nc r="F45">
      <f>(I45*$C$15+J45*$C$14+K45*$C$13+L45*$C$12)</f>
    </nc>
  </rcc>
  <rcc rId="29" sId="1" numFmtId="4">
    <oc r="F46">
      <v>3277.2</v>
    </oc>
    <nc r="F46">
      <f>(I46*$C$15+J46*$C$14+K46*$C$13+L46*$C$12)</f>
    </nc>
  </rcc>
  <rcc rId="30" sId="1" numFmtId="4">
    <oc r="F47">
      <v>3277.2</v>
    </oc>
    <nc r="F47">
      <f>(I47*$C$15+J47*$C$14+K47*$C$13+L47*$C$12)</f>
    </nc>
  </rcc>
  <rcc rId="31" sId="1" numFmtId="4">
    <oc r="F48">
      <v>3193</v>
    </oc>
    <nc r="F48">
      <f>(I48*$C$15+J48*$C$14+K48*$C$13+L48*$C$12)</f>
    </nc>
  </rcc>
  <rcc rId="32" sId="1" numFmtId="4">
    <oc r="F49">
      <v>3193</v>
    </oc>
    <nc r="F49">
      <f>(I49*$C$15+J49*$C$14+K49*$C$13+L49*$C$12)</f>
    </nc>
  </rcc>
  <rcc rId="33" sId="1" numFmtId="4">
    <oc r="F50">
      <v>3193</v>
    </oc>
    <nc r="F50">
      <f>(I50*$C$15+J50*$C$14+K50*$C$13+L50*$C$12)</f>
    </nc>
  </rcc>
  <rcc rId="34" sId="1" numFmtId="4">
    <oc r="F51">
      <v>3023.6</v>
    </oc>
    <nc r="F51">
      <f>(I51*$C$15+J51*$C$14+K51*$C$13+L51*$C$12)</f>
    </nc>
  </rcc>
  <rcc rId="35" sId="1" numFmtId="4">
    <oc r="F52">
      <v>2981</v>
    </oc>
    <nc r="F52">
      <f>(I52*$C$15+J52*$C$14+K52*$C$13+L52*$C$12)</f>
    </nc>
  </rcc>
  <rcc rId="36" sId="1" numFmtId="4">
    <oc r="F53">
      <v>2874.5</v>
    </oc>
    <nc r="F53">
      <f>(I53*$C$15+J53*$C$14+K53*$C$13+L53*$C$12)</f>
    </nc>
  </rcc>
  <rcc rId="37" sId="1" numFmtId="4">
    <oc r="F54">
      <v>2682.8</v>
    </oc>
    <nc r="F54">
      <f>(I54*$C$15+J54*$C$14+K54*$C$13+L54*$C$12)</f>
    </nc>
  </rcc>
  <rcc rId="38" sId="1" numFmtId="4">
    <oc r="F55">
      <v>2661.5</v>
    </oc>
    <nc r="F55">
      <f>(I55*$C$15+J55*$C$14+K55*$C$13+L55*$C$12)</f>
    </nc>
  </rcc>
  <rcc rId="39" sId="1" numFmtId="4">
    <oc r="F56">
      <v>2617.9</v>
    </oc>
    <nc r="F56">
      <f>(I56*$C$15+J56*$C$14+K56*$C$13+L56*$C$12)</f>
    </nc>
  </rcc>
  <rcc rId="40" sId="1" numFmtId="4">
    <oc r="F57">
      <v>2555</v>
    </oc>
    <nc r="F57">
      <f>(I57*$C$15+J57*$C$14+K57*$C$13+L57*$C$12)</f>
    </nc>
  </rcc>
  <rcc rId="41" sId="1" numFmtId="4">
    <oc r="F58">
      <v>2575.3000000000002</v>
    </oc>
    <nc r="F58">
      <f>(I58*$C$15+J58*$C$14+K58*$C$13+L58*$C$12)</f>
    </nc>
  </rcc>
  <rcc rId="42" sId="1" numFmtId="4">
    <oc r="F59">
      <v>2576.3000000000002</v>
    </oc>
    <nc r="F59">
      <f>(I59*$C$15+J59*$C$14+K59*$C$13+L59*$C$12)</f>
    </nc>
  </rcc>
  <rcc rId="43" sId="1" numFmtId="4">
    <oc r="F60">
      <v>2555</v>
    </oc>
    <nc r="F60">
      <f>(I60*$C$15+J60*$C$14+K60*$C$13+L60*$C$12)</f>
    </nc>
  </rcc>
  <rcc rId="44" sId="1" numFmtId="4">
    <oc r="F61">
      <v>2555</v>
    </oc>
    <nc r="F61">
      <f>(I61*$C$15+J61*$C$14+K61*$C$13+L61*$C$12)</f>
    </nc>
  </rcc>
  <rcc rId="45" sId="1" numFmtId="4">
    <oc r="F62">
      <v>2491.1</v>
    </oc>
    <nc r="F62">
      <f>(I62*$C$15+J62*$C$14+K62*$C$13+L62*$C$12)</f>
    </nc>
  </rcc>
  <rcc rId="46" sId="1" numFmtId="4">
    <oc r="F63">
      <v>2448.5</v>
    </oc>
    <nc r="F63">
      <f>(I63*$C$15+J63*$C$14+K63*$C$13+L63*$C$12)</f>
    </nc>
  </rcc>
  <rcc rId="47" sId="1" numFmtId="4">
    <oc r="F64">
      <v>2447.5</v>
    </oc>
    <nc r="F64">
      <f>(I64*$C$15+J64*$C$14+K64*$C$13+L64*$C$12)</f>
    </nc>
  </rcc>
  <rcc rId="48" sId="1" numFmtId="4">
    <oc r="F65">
      <v>2448.5</v>
    </oc>
    <nc r="F65">
      <f>(I65*$C$15+J65*$C$14+K65*$C$13+L65*$C$12)</f>
    </nc>
  </rcc>
  <rcc rId="49" sId="1" numFmtId="4">
    <oc r="F66">
      <v>2447.5</v>
    </oc>
    <nc r="F66">
      <f>(I66*$C$15+J66*$C$14+K66*$C$13+L66*$C$12)</f>
    </nc>
  </rcc>
  <rcc rId="50" sId="1" numFmtId="4">
    <oc r="F67">
      <v>2405.9</v>
    </oc>
    <nc r="F67">
      <f>(I67*$C$15+J67*$C$14+K67*$C$13+L67*$C$12)</f>
    </nc>
  </rcc>
  <rcc rId="51" sId="1" numFmtId="4">
    <oc r="F68">
      <v>2384.6</v>
    </oc>
    <nc r="F68">
      <f>(I68*$C$15+J68*$C$14+K68*$C$13+L68*$C$12)</f>
    </nc>
  </rcc>
  <rcc rId="52" sId="1" numFmtId="4">
    <oc r="F69">
      <v>2363.3000000000002</v>
    </oc>
    <nc r="F69">
      <f>(I69*$C$15+J69*$C$14+K69*$C$13+L69*$C$12)</f>
    </nc>
  </rcc>
  <rcc rId="53" sId="1" numFmtId="4">
    <oc r="F70">
      <v>2384.6</v>
    </oc>
    <nc r="F70">
      <f>(I70*$C$15+J70*$C$14+K70*$C$13+L70*$C$12)</f>
    </nc>
  </rcc>
  <rcc rId="54" sId="1" numFmtId="4">
    <oc r="F71">
      <v>2363.3000000000002</v>
    </oc>
    <nc r="F71">
      <f>(I71*$C$15+J71*$C$14+K71*$C$13+L71*$C$12)</f>
    </nc>
  </rcc>
  <rcc rId="55" sId="1" numFmtId="4">
    <oc r="F72">
      <v>2342</v>
    </oc>
    <nc r="F72">
      <f>(I72*$C$15+J72*$C$14+K72*$C$13+L72*$C$12)</f>
    </nc>
  </rcc>
  <rcc rId="56" sId="1" numFmtId="4">
    <oc r="F73">
      <v>2342</v>
    </oc>
    <nc r="F73">
      <f>(I73*$C$15+J73*$C$14+K73*$C$13+L73*$C$12)</f>
    </nc>
  </rcc>
  <rcc rId="57" sId="1" numFmtId="4">
    <oc r="F74">
      <v>2342</v>
    </oc>
    <nc r="F74">
      <f>(I74*$C$15+J74*$C$14+K74*$C$13+L74*$C$12)</f>
    </nc>
  </rcc>
  <rcc rId="58" sId="1" numFmtId="4">
    <oc r="F75">
      <v>2342</v>
    </oc>
    <nc r="F75">
      <f>(I75*$C$15+J75*$C$14+K75*$C$13+L75*$C$12)</f>
    </nc>
  </rcc>
  <rcc rId="59" sId="1" numFmtId="4">
    <oc r="F76">
      <v>2320.6999999999998</v>
    </oc>
    <nc r="F76">
      <f>(I76*$C$15+J76*$C$14+K76*$C$13+L76*$C$12)</f>
    </nc>
  </rcc>
  <rcc rId="60" sId="1" numFmtId="4">
    <oc r="F77">
      <v>2299.4</v>
    </oc>
    <nc r="F77">
      <f>(I77*$C$15+J77*$C$14+K77*$C$13+L77*$C$12)</f>
    </nc>
  </rcc>
  <rcc rId="61" sId="1" numFmtId="4">
    <oc r="F78">
      <v>2234.5</v>
    </oc>
    <nc r="F78">
      <f>(I78*$C$15+J78*$C$14+K78*$C$13+L78*$C$12)</f>
    </nc>
  </rcc>
  <rcc rId="62" sId="1" numFmtId="4">
    <oc r="F79">
      <v>2192.9</v>
    </oc>
    <nc r="F79">
      <f>(I79*$C$15+J79*$C$14+K79*$C$13+L79*$C$12)</f>
    </nc>
  </rcc>
  <rcc rId="63" sId="1" numFmtId="4">
    <oc r="F80">
      <v>2214.1999999999998</v>
    </oc>
    <nc r="F80">
      <f>(I80*$C$15+J80*$C$14+K80*$C$13+L80*$C$12)</f>
    </nc>
  </rcc>
  <rcc rId="64" sId="1" numFmtId="4">
    <oc r="F81">
      <v>2213.1999999999998</v>
    </oc>
    <nc r="F81">
      <f>(I81*$C$15+J81*$C$14+K81*$C$13+L81*$C$12)</f>
    </nc>
  </rcc>
  <rcc rId="65" sId="1" numFmtId="4">
    <oc r="F82">
      <v>2213.1999999999998</v>
    </oc>
    <nc r="F82">
      <f>(I82*$C$15+J82*$C$14+K82*$C$13+L82*$C$12)</f>
    </nc>
  </rcc>
  <rcc rId="66" sId="1" numFmtId="4">
    <oc r="F83">
      <v>2191.9</v>
    </oc>
    <nc r="F83">
      <f>(I83*$C$15+J83*$C$14+K83*$C$13+L83*$C$12)</f>
    </nc>
  </rcc>
  <rcc rId="67" sId="1" numFmtId="4">
    <oc r="F84">
      <v>2150.3000000000002</v>
    </oc>
    <nc r="F84">
      <f>(I84*$C$15+J84*$C$14+K84*$C$13+L84*$C$12)</f>
    </nc>
  </rcc>
  <rcc rId="68" sId="1" numFmtId="4">
    <oc r="F85">
      <v>2171.6</v>
    </oc>
    <nc r="F85">
      <f>(I85*$C$15+J85*$C$14+K85*$C$13+L85*$C$12)</f>
    </nc>
  </rcc>
  <rcc rId="69" sId="1" numFmtId="4">
    <oc r="F86">
      <v>2171.6</v>
    </oc>
    <nc r="F86">
      <f>(I86*$C$15+J86*$C$14+K86*$C$13+L86*$C$12)</f>
    </nc>
  </rcc>
  <rcc rId="70" sId="1" numFmtId="4">
    <oc r="F87">
      <v>2170.6</v>
    </oc>
    <nc r="F87">
      <f>(I87*$C$15+J87*$C$14+K87*$C$13+L87*$C$12)</f>
    </nc>
  </rcc>
  <rcc rId="71" sId="1" numFmtId="4">
    <oc r="F88">
      <v>2150.3000000000002</v>
    </oc>
    <nc r="F88">
      <f>(I88*$C$15+J88*$C$14+K88*$C$13+L88*$C$12)</f>
    </nc>
  </rcc>
  <rcc rId="72" sId="1" numFmtId="4">
    <oc r="F89">
      <v>2150.3000000000002</v>
    </oc>
    <nc r="F89">
      <f>(I89*$C$15+J89*$C$14+K89*$C$13+L89*$C$12)</f>
    </nc>
  </rcc>
  <rcc rId="73" sId="1" numFmtId="4">
    <oc r="F90">
      <v>2150.3000000000002</v>
    </oc>
    <nc r="F90">
      <f>(I90*$C$15+J90*$C$14+K90*$C$13+L90*$C$12)</f>
    </nc>
  </rcc>
  <rcc rId="74" sId="1" numFmtId="4">
    <oc r="F91">
      <v>2150.3000000000002</v>
    </oc>
    <nc r="F91">
      <f>(I91*$C$15+J91*$C$14+K91*$C$13+L91*$C$12)</f>
    </nc>
  </rcc>
  <rcc rId="75" sId="1" numFmtId="4">
    <oc r="F92">
      <v>2149.3000000000002</v>
    </oc>
    <nc r="F92">
      <f>(I92*$C$15+J92*$C$14+K92*$C$13+L92*$C$12)</f>
    </nc>
  </rcc>
  <rcc rId="76" sId="1" numFmtId="4">
    <oc r="F93">
      <v>2129</v>
    </oc>
    <nc r="F93">
      <f>(I93*$C$15+J93*$C$14+K93*$C$13+L93*$C$12)</f>
    </nc>
  </rcc>
  <rcc rId="77" sId="1" numFmtId="4">
    <oc r="F94">
      <v>2129</v>
    </oc>
    <nc r="F94">
      <f>(I94*$C$15+J94*$C$14+K94*$C$13+L94*$C$12)</f>
    </nc>
  </rcc>
  <rcc rId="78" sId="1" numFmtId="4">
    <oc r="F95">
      <v>2129</v>
    </oc>
    <nc r="F95">
      <f>(I95*$C$15+J95*$C$14+K95*$C$13+L95*$C$12)</f>
    </nc>
  </rcc>
  <rcc rId="79" sId="1" numFmtId="4">
    <oc r="F96">
      <v>2129</v>
    </oc>
    <nc r="F96">
      <f>(I96*$C$15+J96*$C$14+K96*$C$13+L96*$C$12)</f>
    </nc>
  </rcc>
  <rcc rId="80" sId="1" numFmtId="4">
    <oc r="F97">
      <v>2129</v>
    </oc>
    <nc r="F97">
      <f>(I97*$C$15+J97*$C$14+K97*$C$13+L97*$C$12)</f>
    </nc>
  </rcc>
  <rcc rId="81" sId="1" numFmtId="4">
    <oc r="F98">
      <v>2129</v>
    </oc>
    <nc r="F98">
      <f>(I98*$C$15+J98*$C$14+K98*$C$13+L98*$C$12)</f>
    </nc>
  </rcc>
  <rcc rId="82" sId="1" numFmtId="4">
    <oc r="F99">
      <v>2129</v>
    </oc>
    <nc r="F99">
      <f>(I99*$C$15+J99*$C$14+K99*$C$13+L99*$C$12)</f>
    </nc>
  </rcc>
  <rcc rId="83" sId="1" numFmtId="4">
    <oc r="F100">
      <v>2129</v>
    </oc>
    <nc r="F100">
      <f>(I100*$C$15+J100*$C$14+K100*$C$13+L100*$C$12)</f>
    </nc>
  </rcc>
  <rcc rId="84" sId="1" numFmtId="4">
    <oc r="F101">
      <v>2129</v>
    </oc>
    <nc r="F101">
      <f>(I101*$C$15+J101*$C$14+K101*$C$13+L101*$C$12)</f>
    </nc>
  </rcc>
  <rcc rId="85" sId="1" numFmtId="4">
    <oc r="F102">
      <v>2129</v>
    </oc>
    <nc r="F102">
      <f>(I102*$C$15+J102*$C$14+K102*$C$13+L102*$C$12)</f>
    </nc>
  </rcc>
  <rcc rId="86" sId="1" numFmtId="4">
    <oc r="F103">
      <v>2129</v>
    </oc>
    <nc r="F103">
      <f>(I103*$C$15+J103*$C$14+K103*$C$13+L103*$C$12)</f>
    </nc>
  </rcc>
  <rcc rId="87" sId="1" numFmtId="4">
    <oc r="F104">
      <v>2129</v>
    </oc>
    <nc r="F104">
      <f>(I104*$C$15+J104*$C$14+K104*$C$13+L104*$C$12)</f>
    </nc>
  </rcc>
  <rcc rId="88" sId="1" numFmtId="4">
    <oc r="F105">
      <v>2129</v>
    </oc>
    <nc r="F105">
      <f>(I105*$C$15+J105*$C$14+K105*$C$13+L105*$C$12)</f>
    </nc>
  </rcc>
  <rcc rId="89" sId="1" numFmtId="4">
    <oc r="F106">
      <v>2129</v>
    </oc>
    <nc r="F106">
      <f>(I106*$C$15+J106*$C$14+K106*$C$13+L106*$C$12)</f>
    </nc>
  </rcc>
  <rcc rId="90" sId="1" numFmtId="4">
    <oc r="F107">
      <v>2128</v>
    </oc>
    <nc r="F107">
      <f>(I107*$C$15+J107*$C$14+K107*$C$13+L107*$C$12)</f>
    </nc>
  </rcc>
  <rcc rId="91" sId="1" numFmtId="4">
    <oc r="F108">
      <v>2128</v>
    </oc>
    <nc r="F108">
      <f>(I108*$C$15+J108*$C$14+K108*$C$13+L108*$C$12)</f>
    </nc>
  </rcc>
  <rcmt sheetId="1" cell="M7" guid="{1F9F67B1-A59B-4F5A-8D5B-2E3E27414545}" author="McRae, Mary F (DOT)" newLength="35"/>
  <rcmt sheetId="1" cell="C12" guid="{9008E9D9-F81D-42CA-B56A-045734A969F7}" author="McRae, Mary F (DOT)" newLength="35"/>
  <rcmt sheetId="1" cell="C13" guid="{C35C7BB2-C7BA-4400-B394-C2AB74E729F9}" author="McRae, Mary F (DOT)" newLength="35"/>
  <rcmt sheetId="1" cell="C14" guid="{6C323715-2CD5-4F3A-9785-9C3168FA65FE}" author="McRae, Mary F (DOT)" newLength="35"/>
  <rcmt sheetId="1" cell="C15" guid="{F1181135-9507-475C-A8F3-DCA4FD3D1588}" author="McRae, Mary F (DOT)" newLength="35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2" sId="1">
    <oc r="G22">
      <v>8646</v>
    </oc>
    <nc r="G22"/>
  </rcc>
  <rcv guid="{6A94973B-36E3-4CC6-B00B-F6693EA2A9EE}" action="delete"/>
  <rdn rId="0" localSheetId="1" customView="1" name="Z_6A94973B_36E3_4CC6_B00B_F6693EA2A9EE_.wvu.PrintArea" hidden="1" oldHidden="1">
    <formula>Sheet1!$A$1:$N$61</formula>
    <oldFormula>Sheet1!$A$1:$N$61</oldFormula>
  </rdn>
  <rdn rId="0" localSheetId="1" customView="1" name="Z_6A94973B_36E3_4CC6_B00B_F6693EA2A9EE_.wvu.PrintTitles" hidden="1" oldHidden="1">
    <formula>Sheet1!$24:$24</formula>
    <oldFormula>Sheet1!$24:$24</oldFormula>
  </rdn>
  <rdn rId="0" localSheetId="1" customView="1" name="Z_6A94973B_36E3_4CC6_B00B_F6693EA2A9EE_.wvu.FilterData" hidden="1" oldHidden="1">
    <formula>Sheet1!$B$2:$L$2</formula>
    <oldFormula>Sheet1!$B$2:$L$2</oldFormula>
  </rdn>
  <rcv guid="{6A94973B-36E3-4CC6-B00B-F6693EA2A9EE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1" cell="C5" guid="{1F2EC828-00E6-403D-9D24-5E1FDDB95C50}" author="McRae, Mary F (DOT)" newLength="35"/>
  <rcmt sheetId="1" cell="C6" guid="{FA79EC25-B7EA-4645-A853-F4975ECE65A0}" author="McRae, Mary F (DOT)" newLength="35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6" sId="1">
    <oc r="C4" t="inlineStr">
      <is>
        <t>Alaska eCrash V2</t>
      </is>
    </oc>
    <nc r="C4" t="inlineStr">
      <is>
        <t>Alaska eCrash V3</t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5FC625AC-1BEB-41E6-99A7-88EBA7D634DF}" name="McRae, Mary F (DOT)" id="-1832763522" dateTime="2021-02-24T14:53:02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tabSelected="1" view="pageBreakPreview" zoomScaleNormal="100" zoomScaleSheetLayoutView="100" workbookViewId="0">
      <selection activeCell="G22" sqref="G22"/>
    </sheetView>
  </sheetViews>
  <sheetFormatPr defaultRowHeight="15" x14ac:dyDescent="0.25"/>
  <cols>
    <col min="1" max="1" width="0.85546875" style="1" customWidth="1"/>
    <col min="2" max="2" width="41.7109375" customWidth="1"/>
    <col min="3" max="3" width="25.7109375" customWidth="1"/>
    <col min="4" max="5" width="10.7109375" customWidth="1"/>
    <col min="6" max="8" width="12.7109375" customWidth="1"/>
    <col min="9" max="12" width="14.7109375" customWidth="1"/>
    <col min="13" max="13" width="40.7109375" customWidth="1"/>
    <col min="14" max="14" width="0.85546875" style="1" customWidth="1"/>
  </cols>
  <sheetData>
    <row r="1" spans="1:14" s="1" customFormat="1" ht="3" customHeight="1" thickBot="1" x14ac:dyDescent="0.3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</row>
    <row r="2" spans="1:14" ht="15.75" thickTop="1" x14ac:dyDescent="0.25">
      <c r="A2" s="25"/>
      <c r="B2" s="32" t="s">
        <v>6</v>
      </c>
      <c r="C2" s="35" t="s">
        <v>34</v>
      </c>
      <c r="D2" s="26"/>
      <c r="E2" s="26"/>
      <c r="F2" s="26"/>
      <c r="G2" s="26"/>
      <c r="H2" s="26"/>
      <c r="I2" s="26"/>
      <c r="J2" s="26"/>
      <c r="K2" s="26"/>
      <c r="L2" s="26"/>
      <c r="M2" s="27"/>
      <c r="N2" s="28"/>
    </row>
    <row r="3" spans="1:14" ht="15" customHeight="1" x14ac:dyDescent="0.25">
      <c r="A3" s="25"/>
      <c r="B3" s="33" t="s">
        <v>7</v>
      </c>
      <c r="C3" s="36" t="s">
        <v>8</v>
      </c>
      <c r="D3" s="26"/>
      <c r="E3" s="26"/>
      <c r="F3" s="26"/>
      <c r="G3" s="26"/>
      <c r="H3" s="26"/>
      <c r="I3" s="26"/>
      <c r="J3" s="26"/>
      <c r="K3" s="26"/>
      <c r="L3" s="26"/>
      <c r="M3" s="27"/>
      <c r="N3" s="28"/>
    </row>
    <row r="4" spans="1:14" x14ac:dyDescent="0.25">
      <c r="A4" s="25"/>
      <c r="B4" s="33" t="s">
        <v>9</v>
      </c>
      <c r="C4" s="36" t="s">
        <v>211</v>
      </c>
      <c r="D4" s="26"/>
      <c r="E4" s="26"/>
      <c r="F4" s="26"/>
      <c r="G4" s="26"/>
      <c r="H4" s="26"/>
      <c r="I4" s="26"/>
      <c r="J4" s="26"/>
      <c r="K4" s="26"/>
      <c r="L4" s="26"/>
      <c r="M4" s="27"/>
      <c r="N4" s="28"/>
    </row>
    <row r="5" spans="1:14" x14ac:dyDescent="0.25">
      <c r="A5" s="25"/>
      <c r="B5" s="33" t="s">
        <v>10</v>
      </c>
      <c r="C5" s="36" t="s">
        <v>11</v>
      </c>
      <c r="D5" s="26"/>
      <c r="E5" s="26"/>
      <c r="F5" s="26"/>
      <c r="G5" s="26"/>
      <c r="H5" s="26"/>
      <c r="I5" s="26"/>
      <c r="J5" s="26"/>
      <c r="K5" s="26"/>
      <c r="L5" s="26"/>
      <c r="M5" s="27"/>
      <c r="N5" s="28"/>
    </row>
    <row r="6" spans="1:14" x14ac:dyDescent="0.25">
      <c r="A6" s="25"/>
      <c r="B6" s="33" t="s">
        <v>12</v>
      </c>
      <c r="C6" s="39">
        <v>43100</v>
      </c>
      <c r="D6" s="26"/>
      <c r="E6" s="26"/>
      <c r="F6" s="26"/>
      <c r="G6" s="26"/>
      <c r="H6" s="26"/>
      <c r="I6" s="26"/>
      <c r="J6" s="26"/>
      <c r="K6" s="26"/>
      <c r="L6" s="26"/>
      <c r="M6" s="20" t="s">
        <v>207</v>
      </c>
      <c r="N6" s="28"/>
    </row>
    <row r="7" spans="1:14" x14ac:dyDescent="0.25">
      <c r="A7" s="25"/>
      <c r="B7" s="33" t="s">
        <v>13</v>
      </c>
      <c r="C7" s="36" t="s">
        <v>35</v>
      </c>
      <c r="D7" s="26"/>
      <c r="E7" s="26"/>
      <c r="F7" s="26"/>
      <c r="G7" s="26"/>
      <c r="H7" s="26"/>
      <c r="I7" s="26"/>
      <c r="J7" s="26"/>
      <c r="K7" s="26"/>
      <c r="L7" s="26"/>
      <c r="M7" s="21">
        <v>44286</v>
      </c>
      <c r="N7" s="28"/>
    </row>
    <row r="8" spans="1:14" x14ac:dyDescent="0.25">
      <c r="A8" s="25"/>
      <c r="B8" s="33" t="s">
        <v>14</v>
      </c>
      <c r="C8" s="36" t="s">
        <v>15</v>
      </c>
      <c r="D8" s="26"/>
      <c r="E8" s="26"/>
      <c r="F8" s="26"/>
      <c r="G8" s="26"/>
      <c r="H8" s="26"/>
      <c r="I8" s="26"/>
      <c r="J8" s="26"/>
      <c r="K8" s="26"/>
      <c r="L8" s="26"/>
      <c r="M8" s="27"/>
      <c r="N8" s="28"/>
    </row>
    <row r="9" spans="1:14" x14ac:dyDescent="0.25">
      <c r="A9" s="25"/>
      <c r="B9" s="33" t="s">
        <v>16</v>
      </c>
      <c r="C9" s="36" t="s">
        <v>17</v>
      </c>
      <c r="D9" s="26"/>
      <c r="E9" s="26"/>
      <c r="F9" s="26"/>
      <c r="G9" s="26"/>
      <c r="H9" s="26"/>
      <c r="I9" s="26"/>
      <c r="J9" s="26"/>
      <c r="K9" s="26"/>
      <c r="L9" s="26"/>
      <c r="M9" s="27"/>
      <c r="N9" s="28"/>
    </row>
    <row r="10" spans="1:14" x14ac:dyDescent="0.25">
      <c r="A10" s="25"/>
      <c r="B10" s="33" t="s">
        <v>16</v>
      </c>
      <c r="C10" s="36" t="s">
        <v>17</v>
      </c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28"/>
    </row>
    <row r="11" spans="1:14" x14ac:dyDescent="0.25">
      <c r="A11" s="25"/>
      <c r="B11" s="33" t="s">
        <v>18</v>
      </c>
      <c r="C11" s="36" t="s">
        <v>19</v>
      </c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28"/>
    </row>
    <row r="12" spans="1:14" x14ac:dyDescent="0.25">
      <c r="A12" s="25"/>
      <c r="B12" s="33" t="s">
        <v>20</v>
      </c>
      <c r="C12" s="36">
        <v>2224</v>
      </c>
      <c r="D12" s="26"/>
      <c r="E12" s="26"/>
      <c r="F12" s="26"/>
      <c r="G12" s="26"/>
      <c r="H12" s="26"/>
      <c r="I12" s="26"/>
      <c r="J12" s="26"/>
      <c r="K12" s="26"/>
      <c r="L12" s="26"/>
      <c r="M12" s="27"/>
      <c r="N12" s="28"/>
    </row>
    <row r="13" spans="1:14" x14ac:dyDescent="0.25">
      <c r="A13" s="25"/>
      <c r="B13" s="33" t="s">
        <v>206</v>
      </c>
      <c r="C13" s="36">
        <v>1112</v>
      </c>
      <c r="D13" s="26"/>
      <c r="E13" s="26"/>
      <c r="F13" s="26"/>
      <c r="G13" s="26"/>
      <c r="H13" s="26"/>
      <c r="I13" s="26"/>
      <c r="J13" s="26"/>
      <c r="K13" s="26"/>
      <c r="L13" s="26"/>
      <c r="M13" s="27"/>
      <c r="N13" s="28"/>
    </row>
    <row r="14" spans="1:14" x14ac:dyDescent="0.25">
      <c r="A14" s="25"/>
      <c r="B14" s="33" t="s">
        <v>21</v>
      </c>
      <c r="C14" s="36">
        <v>222</v>
      </c>
      <c r="D14" s="26"/>
      <c r="E14" s="26"/>
      <c r="F14" s="26"/>
      <c r="G14" s="26"/>
      <c r="H14" s="26"/>
      <c r="I14" s="26"/>
      <c r="J14" s="26"/>
      <c r="K14" s="26"/>
      <c r="L14" s="26"/>
      <c r="M14" s="27"/>
      <c r="N14" s="28"/>
    </row>
    <row r="15" spans="1:14" x14ac:dyDescent="0.25">
      <c r="A15" s="25"/>
      <c r="B15" s="33" t="s">
        <v>22</v>
      </c>
      <c r="C15" s="36">
        <v>22.2</v>
      </c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28"/>
    </row>
    <row r="16" spans="1:14" x14ac:dyDescent="0.25">
      <c r="A16" s="25"/>
      <c r="B16" s="33" t="s">
        <v>23</v>
      </c>
      <c r="C16" s="36" t="s">
        <v>15</v>
      </c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/>
    </row>
    <row r="17" spans="1:15" x14ac:dyDescent="0.25">
      <c r="A17" s="25"/>
      <c r="B17" s="33" t="s">
        <v>24</v>
      </c>
      <c r="C17" s="36" t="s">
        <v>25</v>
      </c>
      <c r="D17" s="26"/>
      <c r="E17" s="26"/>
      <c r="F17" s="26"/>
      <c r="G17" s="26"/>
      <c r="H17" s="26"/>
      <c r="I17" s="26"/>
      <c r="J17" s="26"/>
      <c r="K17" s="26"/>
      <c r="L17" s="26"/>
      <c r="M17" s="27"/>
      <c r="N17" s="28"/>
    </row>
    <row r="18" spans="1:15" ht="15" customHeight="1" x14ac:dyDescent="0.25">
      <c r="A18" s="25"/>
      <c r="B18" s="33" t="s">
        <v>26</v>
      </c>
      <c r="C18" s="36" t="s">
        <v>25</v>
      </c>
      <c r="D18" s="26"/>
      <c r="E18" s="26"/>
      <c r="F18" s="26"/>
      <c r="G18" s="26"/>
      <c r="H18" s="26"/>
      <c r="I18" s="26"/>
      <c r="J18" s="26"/>
      <c r="K18" s="26"/>
      <c r="L18" s="26"/>
      <c r="M18" s="27"/>
      <c r="N18" s="28"/>
    </row>
    <row r="19" spans="1:15" ht="15" customHeight="1" x14ac:dyDescent="0.25">
      <c r="A19" s="25"/>
      <c r="B19" s="33" t="s">
        <v>205</v>
      </c>
      <c r="C19" s="36" t="s">
        <v>27</v>
      </c>
      <c r="D19" s="26"/>
      <c r="E19" s="26"/>
      <c r="F19" s="26"/>
      <c r="G19" s="26"/>
      <c r="H19" s="26"/>
      <c r="I19" s="26"/>
      <c r="J19" s="26"/>
      <c r="K19" s="26"/>
      <c r="L19" s="26"/>
      <c r="M19" s="27"/>
      <c r="N19" s="28"/>
    </row>
    <row r="20" spans="1:15" ht="15" customHeight="1" x14ac:dyDescent="0.25">
      <c r="A20" s="25"/>
      <c r="B20" s="33" t="s">
        <v>28</v>
      </c>
      <c r="C20" s="36" t="s">
        <v>29</v>
      </c>
      <c r="D20" s="26"/>
      <c r="E20" s="26"/>
      <c r="F20" s="26"/>
      <c r="G20" s="26"/>
      <c r="H20" s="26"/>
      <c r="I20" s="26"/>
      <c r="J20" s="26"/>
      <c r="K20" s="26"/>
      <c r="L20" s="26"/>
      <c r="M20" s="27"/>
      <c r="N20" s="28"/>
    </row>
    <row r="21" spans="1:15" ht="15.75" thickBot="1" x14ac:dyDescent="0.3">
      <c r="A21" s="25"/>
      <c r="B21" s="34" t="s">
        <v>30</v>
      </c>
      <c r="C21" s="37" t="s">
        <v>31</v>
      </c>
      <c r="D21" s="26"/>
      <c r="E21" s="26"/>
      <c r="F21" s="26"/>
      <c r="G21" s="26"/>
      <c r="H21" s="26"/>
      <c r="I21" s="26"/>
      <c r="J21" s="26"/>
      <c r="K21" s="26"/>
      <c r="L21" s="26"/>
      <c r="M21" s="27"/>
      <c r="N21" s="28"/>
    </row>
    <row r="22" spans="1:15" ht="15.75" thickTop="1" x14ac:dyDescent="0.25">
      <c r="A22" s="25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7"/>
      <c r="N22" s="28"/>
    </row>
    <row r="23" spans="1:15" x14ac:dyDescent="0.25">
      <c r="A23" s="25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7"/>
      <c r="N23" s="28"/>
    </row>
    <row r="24" spans="1:15" ht="30" x14ac:dyDescent="0.25">
      <c r="A24" s="25"/>
      <c r="B24" s="2" t="s">
        <v>32</v>
      </c>
      <c r="C24" s="2" t="s">
        <v>0</v>
      </c>
      <c r="D24" s="2" t="s">
        <v>1</v>
      </c>
      <c r="E24" s="2" t="s">
        <v>2</v>
      </c>
      <c r="F24" s="2" t="s">
        <v>208</v>
      </c>
      <c r="G24" s="2" t="s">
        <v>210</v>
      </c>
      <c r="H24" s="2" t="s">
        <v>209</v>
      </c>
      <c r="I24" s="2" t="s">
        <v>3</v>
      </c>
      <c r="J24" s="2" t="s">
        <v>4</v>
      </c>
      <c r="K24" s="2" t="s">
        <v>204</v>
      </c>
      <c r="L24" s="2" t="s">
        <v>5</v>
      </c>
      <c r="M24" s="3" t="s">
        <v>33</v>
      </c>
      <c r="N24" s="28"/>
    </row>
    <row r="25" spans="1:15" x14ac:dyDescent="0.25">
      <c r="A25" s="25"/>
      <c r="B25" s="4" t="s">
        <v>36</v>
      </c>
      <c r="C25" s="5" t="s">
        <v>120</v>
      </c>
      <c r="D25" s="6">
        <v>3</v>
      </c>
      <c r="E25" s="6">
        <v>5</v>
      </c>
      <c r="F25" s="7">
        <f>(I25*$C$15+J25*$C$14+K25*$C$13+L25*$C$12)</f>
        <v>9017.2000000000007</v>
      </c>
      <c r="G25" s="38">
        <f>F25/(E25-D25)</f>
        <v>4508.6000000000004</v>
      </c>
      <c r="H25" s="38">
        <f>SUM(I25:L25)/(E25-D25)</f>
        <v>68.5</v>
      </c>
      <c r="I25" s="7">
        <v>116</v>
      </c>
      <c r="J25" s="7">
        <v>19</v>
      </c>
      <c r="K25" s="7">
        <v>2</v>
      </c>
      <c r="L25" s="7">
        <v>0</v>
      </c>
      <c r="M25" s="8"/>
      <c r="N25" s="28"/>
      <c r="O25" s="19"/>
    </row>
    <row r="26" spans="1:15" x14ac:dyDescent="0.25">
      <c r="A26" s="25"/>
      <c r="B26" s="9" t="s">
        <v>37</v>
      </c>
      <c r="C26" s="10" t="s">
        <v>121</v>
      </c>
      <c r="D26" s="11">
        <v>3</v>
      </c>
      <c r="E26" s="11">
        <v>5</v>
      </c>
      <c r="F26" s="7">
        <f t="shared" ref="F26:F89" si="0">(I26*$C$15+J26*$C$14+K26*$C$13+L26*$C$12)</f>
        <v>7293.6</v>
      </c>
      <c r="G26" s="38">
        <f t="shared" ref="G26:G89" si="1">F26/(E26-D26)</f>
        <v>3646.8</v>
      </c>
      <c r="H26" s="38">
        <f t="shared" ref="H26:H89" si="2">SUM(I26:L26)/(E26-D26)</f>
        <v>7.5</v>
      </c>
      <c r="I26" s="12">
        <v>8</v>
      </c>
      <c r="J26" s="12">
        <v>2</v>
      </c>
      <c r="K26" s="12">
        <v>4</v>
      </c>
      <c r="L26" s="12">
        <v>1</v>
      </c>
      <c r="M26" s="8"/>
      <c r="N26" s="28"/>
      <c r="O26" s="19"/>
    </row>
    <row r="27" spans="1:15" x14ac:dyDescent="0.25">
      <c r="A27" s="25"/>
      <c r="B27" s="9" t="s">
        <v>38</v>
      </c>
      <c r="C27" s="10" t="s">
        <v>122</v>
      </c>
      <c r="D27" s="11">
        <v>4</v>
      </c>
      <c r="E27" s="11">
        <v>5.0708000000000002</v>
      </c>
      <c r="F27" s="7">
        <f t="shared" si="0"/>
        <v>6974.8</v>
      </c>
      <c r="G27" s="38">
        <f t="shared" si="1"/>
        <v>6513.6346656705255</v>
      </c>
      <c r="H27" s="38">
        <f t="shared" si="2"/>
        <v>84.049308927904349</v>
      </c>
      <c r="I27" s="12">
        <v>74</v>
      </c>
      <c r="J27" s="12">
        <v>14</v>
      </c>
      <c r="K27" s="12">
        <v>2</v>
      </c>
      <c r="L27" s="12">
        <v>0</v>
      </c>
      <c r="M27" s="8"/>
      <c r="N27" s="28"/>
      <c r="O27" s="19"/>
    </row>
    <row r="28" spans="1:15" x14ac:dyDescent="0.25">
      <c r="A28" s="25"/>
      <c r="B28" s="9" t="s">
        <v>39</v>
      </c>
      <c r="C28" s="10" t="s">
        <v>123</v>
      </c>
      <c r="D28" s="11">
        <v>2</v>
      </c>
      <c r="E28" s="11">
        <v>4</v>
      </c>
      <c r="F28" s="7">
        <f t="shared" si="0"/>
        <v>6688.2</v>
      </c>
      <c r="G28" s="38">
        <f t="shared" si="1"/>
        <v>3344.1</v>
      </c>
      <c r="H28" s="38">
        <f t="shared" si="2"/>
        <v>27</v>
      </c>
      <c r="I28" s="12">
        <v>41</v>
      </c>
      <c r="J28" s="12">
        <v>11</v>
      </c>
      <c r="K28" s="12">
        <v>1</v>
      </c>
      <c r="L28" s="12">
        <v>1</v>
      </c>
      <c r="M28" s="8"/>
      <c r="N28" s="28"/>
      <c r="O28" s="19"/>
    </row>
    <row r="29" spans="1:15" x14ac:dyDescent="0.25">
      <c r="A29" s="25"/>
      <c r="B29" s="9" t="s">
        <v>40</v>
      </c>
      <c r="C29" s="10" t="s">
        <v>124</v>
      </c>
      <c r="D29" s="11">
        <v>6</v>
      </c>
      <c r="E29" s="11">
        <v>8</v>
      </c>
      <c r="F29" s="7">
        <f t="shared" si="0"/>
        <v>6310.8</v>
      </c>
      <c r="G29" s="38">
        <f t="shared" si="1"/>
        <v>3155.4</v>
      </c>
      <c r="H29" s="38">
        <f t="shared" si="2"/>
        <v>27.5</v>
      </c>
      <c r="I29" s="12">
        <v>44</v>
      </c>
      <c r="J29" s="12">
        <v>9</v>
      </c>
      <c r="K29" s="12">
        <v>1</v>
      </c>
      <c r="L29" s="12">
        <v>1</v>
      </c>
      <c r="M29" s="8"/>
      <c r="N29" s="28"/>
      <c r="O29" s="19"/>
    </row>
    <row r="30" spans="1:15" x14ac:dyDescent="0.25">
      <c r="A30" s="25"/>
      <c r="B30" s="9" t="s">
        <v>41</v>
      </c>
      <c r="C30" s="10" t="s">
        <v>125</v>
      </c>
      <c r="D30" s="11">
        <v>2</v>
      </c>
      <c r="E30" s="11">
        <v>4</v>
      </c>
      <c r="F30" s="7">
        <f t="shared" si="0"/>
        <v>5267.4</v>
      </c>
      <c r="G30" s="38">
        <f t="shared" si="1"/>
        <v>2633.7</v>
      </c>
      <c r="H30" s="38">
        <f t="shared" si="2"/>
        <v>13</v>
      </c>
      <c r="I30" s="12">
        <v>17</v>
      </c>
      <c r="J30" s="12">
        <v>7</v>
      </c>
      <c r="K30" s="12">
        <v>1</v>
      </c>
      <c r="L30" s="12">
        <v>1</v>
      </c>
      <c r="M30" s="8"/>
      <c r="N30" s="28"/>
      <c r="O30" s="19"/>
    </row>
    <row r="31" spans="1:15" x14ac:dyDescent="0.25">
      <c r="A31" s="25"/>
      <c r="B31" s="9" t="s">
        <v>42</v>
      </c>
      <c r="C31" s="10" t="s">
        <v>126</v>
      </c>
      <c r="D31" s="11">
        <v>2</v>
      </c>
      <c r="E31" s="11">
        <v>4</v>
      </c>
      <c r="F31" s="7">
        <f t="shared" si="0"/>
        <v>5202.8</v>
      </c>
      <c r="G31" s="38">
        <f t="shared" si="1"/>
        <v>2601.4</v>
      </c>
      <c r="H31" s="38">
        <f t="shared" si="2"/>
        <v>10</v>
      </c>
      <c r="I31" s="12">
        <v>14</v>
      </c>
      <c r="J31" s="12">
        <v>2</v>
      </c>
      <c r="K31" s="12">
        <v>4</v>
      </c>
      <c r="L31" s="12">
        <v>0</v>
      </c>
      <c r="M31" s="8"/>
      <c r="N31" s="28"/>
      <c r="O31" s="19"/>
    </row>
    <row r="32" spans="1:15" x14ac:dyDescent="0.25">
      <c r="A32" s="25"/>
      <c r="B32" s="9" t="s">
        <v>43</v>
      </c>
      <c r="C32" s="10" t="s">
        <v>127</v>
      </c>
      <c r="D32" s="11">
        <v>1</v>
      </c>
      <c r="E32" s="11">
        <v>3</v>
      </c>
      <c r="F32" s="7">
        <f t="shared" si="0"/>
        <v>4912.2</v>
      </c>
      <c r="G32" s="38">
        <f t="shared" si="1"/>
        <v>2456.1</v>
      </c>
      <c r="H32" s="38">
        <f t="shared" si="2"/>
        <v>14</v>
      </c>
      <c r="I32" s="12">
        <v>21</v>
      </c>
      <c r="J32" s="12">
        <v>5</v>
      </c>
      <c r="K32" s="12">
        <v>1</v>
      </c>
      <c r="L32" s="12">
        <v>1</v>
      </c>
      <c r="M32" s="8"/>
      <c r="N32" s="28"/>
      <c r="O32" s="19"/>
    </row>
    <row r="33" spans="1:15" x14ac:dyDescent="0.25">
      <c r="A33" s="25"/>
      <c r="B33" s="9" t="s">
        <v>44</v>
      </c>
      <c r="C33" s="10" t="s">
        <v>128</v>
      </c>
      <c r="D33" s="11">
        <v>4</v>
      </c>
      <c r="E33" s="11">
        <v>6</v>
      </c>
      <c r="F33" s="7">
        <f t="shared" si="0"/>
        <v>4934.3999999999996</v>
      </c>
      <c r="G33" s="38">
        <f t="shared" si="1"/>
        <v>2467.1999999999998</v>
      </c>
      <c r="H33" s="38">
        <f t="shared" si="2"/>
        <v>14.5</v>
      </c>
      <c r="I33" s="12">
        <v>22</v>
      </c>
      <c r="J33" s="12">
        <v>5</v>
      </c>
      <c r="K33" s="12">
        <v>1</v>
      </c>
      <c r="L33" s="12">
        <v>1</v>
      </c>
      <c r="M33" s="8"/>
      <c r="N33" s="28"/>
      <c r="O33" s="19"/>
    </row>
    <row r="34" spans="1:15" x14ac:dyDescent="0.25">
      <c r="A34" s="25"/>
      <c r="B34" s="9" t="s">
        <v>45</v>
      </c>
      <c r="C34" s="10" t="s">
        <v>129</v>
      </c>
      <c r="D34" s="11">
        <v>7</v>
      </c>
      <c r="E34" s="11">
        <v>8.0394000000000005</v>
      </c>
      <c r="F34" s="7">
        <f t="shared" si="0"/>
        <v>4488.3999999999996</v>
      </c>
      <c r="G34" s="38">
        <f t="shared" si="1"/>
        <v>4318.2605349239921</v>
      </c>
      <c r="H34" s="38">
        <f t="shared" si="2"/>
        <v>47.142582258995553</v>
      </c>
      <c r="I34" s="12">
        <v>42</v>
      </c>
      <c r="J34" s="12">
        <v>6</v>
      </c>
      <c r="K34" s="12">
        <v>0</v>
      </c>
      <c r="L34" s="12">
        <v>1</v>
      </c>
      <c r="M34" s="8"/>
      <c r="N34" s="28"/>
      <c r="O34" s="19"/>
    </row>
    <row r="35" spans="1:15" x14ac:dyDescent="0.25">
      <c r="A35" s="25"/>
      <c r="B35" s="9" t="s">
        <v>46</v>
      </c>
      <c r="C35" s="10" t="s">
        <v>130</v>
      </c>
      <c r="D35" s="11">
        <v>3</v>
      </c>
      <c r="E35" s="11">
        <v>5</v>
      </c>
      <c r="F35" s="7">
        <f t="shared" si="0"/>
        <v>4466.2</v>
      </c>
      <c r="G35" s="38">
        <f t="shared" si="1"/>
        <v>2233.1</v>
      </c>
      <c r="H35" s="38">
        <f t="shared" si="2"/>
        <v>15</v>
      </c>
      <c r="I35" s="12">
        <v>21</v>
      </c>
      <c r="J35" s="12">
        <v>8</v>
      </c>
      <c r="K35" s="12">
        <v>0</v>
      </c>
      <c r="L35" s="12">
        <v>1</v>
      </c>
      <c r="M35" s="8"/>
      <c r="N35" s="28"/>
      <c r="O35" s="19"/>
    </row>
    <row r="36" spans="1:15" x14ac:dyDescent="0.25">
      <c r="A36" s="25"/>
      <c r="B36" s="9" t="s">
        <v>47</v>
      </c>
      <c r="C36" s="10" t="s">
        <v>131</v>
      </c>
      <c r="D36" s="11">
        <v>10</v>
      </c>
      <c r="E36" s="11">
        <v>12</v>
      </c>
      <c r="F36" s="7">
        <f t="shared" si="0"/>
        <v>4421.8</v>
      </c>
      <c r="G36" s="38">
        <f t="shared" si="1"/>
        <v>2210.9</v>
      </c>
      <c r="H36" s="38">
        <f t="shared" si="2"/>
        <v>9.5</v>
      </c>
      <c r="I36" s="12">
        <v>9</v>
      </c>
      <c r="J36" s="12">
        <v>9</v>
      </c>
      <c r="K36" s="12">
        <v>0</v>
      </c>
      <c r="L36" s="12">
        <v>1</v>
      </c>
      <c r="M36" s="8"/>
      <c r="N36" s="28"/>
      <c r="O36" s="19"/>
    </row>
    <row r="37" spans="1:15" x14ac:dyDescent="0.25">
      <c r="A37" s="25"/>
      <c r="B37" s="9" t="s">
        <v>48</v>
      </c>
      <c r="C37" s="10" t="s">
        <v>132</v>
      </c>
      <c r="D37" s="11">
        <v>360</v>
      </c>
      <c r="E37" s="11">
        <v>362</v>
      </c>
      <c r="F37" s="7">
        <f t="shared" si="0"/>
        <v>4024.2</v>
      </c>
      <c r="G37" s="38">
        <f t="shared" si="1"/>
        <v>2012.1</v>
      </c>
      <c r="H37" s="38">
        <f t="shared" si="2"/>
        <v>7.5</v>
      </c>
      <c r="I37" s="12">
        <v>11</v>
      </c>
      <c r="J37" s="12">
        <v>2</v>
      </c>
      <c r="K37" s="12">
        <v>1</v>
      </c>
      <c r="L37" s="12">
        <v>1</v>
      </c>
      <c r="M37" s="13"/>
      <c r="N37" s="28"/>
    </row>
    <row r="38" spans="1:15" x14ac:dyDescent="0.25">
      <c r="A38" s="25"/>
      <c r="B38" s="9" t="s">
        <v>49</v>
      </c>
      <c r="C38" s="10" t="s">
        <v>133</v>
      </c>
      <c r="D38" s="11">
        <v>5</v>
      </c>
      <c r="E38" s="11">
        <v>7</v>
      </c>
      <c r="F38" s="7">
        <f t="shared" si="0"/>
        <v>3935.4</v>
      </c>
      <c r="G38" s="38">
        <f t="shared" si="1"/>
        <v>1967.7</v>
      </c>
      <c r="H38" s="38">
        <f t="shared" si="2"/>
        <v>5.5</v>
      </c>
      <c r="I38" s="12">
        <v>7</v>
      </c>
      <c r="J38" s="12">
        <v>2</v>
      </c>
      <c r="K38" s="12">
        <v>1</v>
      </c>
      <c r="L38" s="12">
        <v>1</v>
      </c>
      <c r="M38" s="13"/>
      <c r="N38" s="28"/>
    </row>
    <row r="39" spans="1:15" x14ac:dyDescent="0.25">
      <c r="A39" s="25"/>
      <c r="B39" s="9" t="s">
        <v>50</v>
      </c>
      <c r="C39" s="10" t="s">
        <v>134</v>
      </c>
      <c r="D39" s="11">
        <v>5</v>
      </c>
      <c r="E39" s="11">
        <v>7</v>
      </c>
      <c r="F39" s="7">
        <f t="shared" si="0"/>
        <v>3933.4</v>
      </c>
      <c r="G39" s="38">
        <f t="shared" si="1"/>
        <v>1966.7</v>
      </c>
      <c r="H39" s="38">
        <f t="shared" si="2"/>
        <v>16.5</v>
      </c>
      <c r="I39" s="12">
        <v>27</v>
      </c>
      <c r="J39" s="12">
        <v>5</v>
      </c>
      <c r="K39" s="12">
        <v>0</v>
      </c>
      <c r="L39" s="12">
        <v>1</v>
      </c>
      <c r="M39" s="13"/>
      <c r="N39" s="28"/>
    </row>
    <row r="40" spans="1:15" x14ac:dyDescent="0.25">
      <c r="A40" s="25"/>
      <c r="B40" s="9" t="s">
        <v>51</v>
      </c>
      <c r="C40" s="10" t="s">
        <v>135</v>
      </c>
      <c r="D40" s="11">
        <v>6</v>
      </c>
      <c r="E40" s="11">
        <v>8</v>
      </c>
      <c r="F40" s="7">
        <f t="shared" si="0"/>
        <v>3911.2</v>
      </c>
      <c r="G40" s="38">
        <f t="shared" si="1"/>
        <v>1955.6</v>
      </c>
      <c r="H40" s="38">
        <f t="shared" si="2"/>
        <v>11.5</v>
      </c>
      <c r="I40" s="12">
        <v>16</v>
      </c>
      <c r="J40" s="12">
        <v>6</v>
      </c>
      <c r="K40" s="12">
        <v>0</v>
      </c>
      <c r="L40" s="12">
        <v>1</v>
      </c>
      <c r="M40" s="13"/>
      <c r="N40" s="28"/>
    </row>
    <row r="41" spans="1:15" x14ac:dyDescent="0.25">
      <c r="A41" s="25"/>
      <c r="B41" s="9" t="s">
        <v>52</v>
      </c>
      <c r="C41" s="10" t="s">
        <v>136</v>
      </c>
      <c r="D41" s="11">
        <v>6</v>
      </c>
      <c r="E41" s="11">
        <v>8</v>
      </c>
      <c r="F41" s="7">
        <f t="shared" si="0"/>
        <v>3846.6</v>
      </c>
      <c r="G41" s="38">
        <f t="shared" si="1"/>
        <v>1923.3</v>
      </c>
      <c r="H41" s="38">
        <f t="shared" si="2"/>
        <v>3.5</v>
      </c>
      <c r="I41" s="12">
        <v>3</v>
      </c>
      <c r="J41" s="12">
        <v>2</v>
      </c>
      <c r="K41" s="12">
        <v>1</v>
      </c>
      <c r="L41" s="12">
        <v>1</v>
      </c>
      <c r="M41" s="13"/>
      <c r="N41" s="28"/>
    </row>
    <row r="42" spans="1:15" x14ac:dyDescent="0.25">
      <c r="A42" s="25"/>
      <c r="B42" s="9" t="s">
        <v>53</v>
      </c>
      <c r="C42" s="10" t="s">
        <v>137</v>
      </c>
      <c r="D42" s="11">
        <v>7</v>
      </c>
      <c r="E42" s="11">
        <v>9</v>
      </c>
      <c r="F42" s="7">
        <f t="shared" si="0"/>
        <v>3644.8</v>
      </c>
      <c r="G42" s="38">
        <f t="shared" si="1"/>
        <v>1822.4</v>
      </c>
      <c r="H42" s="38">
        <f t="shared" si="2"/>
        <v>10</v>
      </c>
      <c r="I42" s="12">
        <v>14</v>
      </c>
      <c r="J42" s="12">
        <v>5</v>
      </c>
      <c r="K42" s="12">
        <v>0</v>
      </c>
      <c r="L42" s="12">
        <v>1</v>
      </c>
      <c r="M42" s="13"/>
      <c r="N42" s="28"/>
    </row>
    <row r="43" spans="1:15" x14ac:dyDescent="0.25">
      <c r="A43" s="25"/>
      <c r="B43" s="9" t="s">
        <v>54</v>
      </c>
      <c r="C43" s="10" t="s">
        <v>138</v>
      </c>
      <c r="D43" s="11">
        <v>2</v>
      </c>
      <c r="E43" s="11">
        <v>4</v>
      </c>
      <c r="F43" s="7">
        <f t="shared" si="0"/>
        <v>3556</v>
      </c>
      <c r="G43" s="38">
        <f t="shared" si="1"/>
        <v>1778</v>
      </c>
      <c r="H43" s="38">
        <f t="shared" si="2"/>
        <v>8</v>
      </c>
      <c r="I43" s="12">
        <v>10</v>
      </c>
      <c r="J43" s="12">
        <v>5</v>
      </c>
      <c r="K43" s="12">
        <v>0</v>
      </c>
      <c r="L43" s="12">
        <v>1</v>
      </c>
      <c r="M43" s="13"/>
      <c r="N43" s="28"/>
    </row>
    <row r="44" spans="1:15" x14ac:dyDescent="0.25">
      <c r="A44" s="25"/>
      <c r="B44" s="9" t="s">
        <v>55</v>
      </c>
      <c r="C44" s="10" t="s">
        <v>139</v>
      </c>
      <c r="D44" s="11">
        <v>3</v>
      </c>
      <c r="E44" s="11">
        <v>5</v>
      </c>
      <c r="F44" s="7">
        <f t="shared" si="0"/>
        <v>3469.2</v>
      </c>
      <c r="G44" s="38">
        <f t="shared" si="1"/>
        <v>1734.6</v>
      </c>
      <c r="H44" s="38">
        <f t="shared" si="2"/>
        <v>4</v>
      </c>
      <c r="I44" s="12">
        <v>6</v>
      </c>
      <c r="J44" s="12">
        <v>0</v>
      </c>
      <c r="K44" s="12">
        <v>1</v>
      </c>
      <c r="L44" s="12">
        <v>1</v>
      </c>
      <c r="M44" s="13"/>
      <c r="N44" s="28"/>
    </row>
    <row r="45" spans="1:15" x14ac:dyDescent="0.25">
      <c r="A45" s="25"/>
      <c r="B45" s="9" t="s">
        <v>56</v>
      </c>
      <c r="C45" s="10" t="s">
        <v>140</v>
      </c>
      <c r="D45" s="11">
        <v>4</v>
      </c>
      <c r="E45" s="11">
        <v>5.6924000000000001</v>
      </c>
      <c r="F45" s="7">
        <f t="shared" si="0"/>
        <v>3447</v>
      </c>
      <c r="G45" s="38">
        <f t="shared" si="1"/>
        <v>2036.7525407705032</v>
      </c>
      <c r="H45" s="38">
        <f t="shared" si="2"/>
        <v>4.1361380288347904</v>
      </c>
      <c r="I45" s="12">
        <v>5</v>
      </c>
      <c r="J45" s="12">
        <v>0</v>
      </c>
      <c r="K45" s="12">
        <v>1</v>
      </c>
      <c r="L45" s="12">
        <v>1</v>
      </c>
      <c r="M45" s="13"/>
      <c r="N45" s="28"/>
    </row>
    <row r="46" spans="1:15" x14ac:dyDescent="0.25">
      <c r="A46" s="25"/>
      <c r="B46" s="9" t="s">
        <v>57</v>
      </c>
      <c r="C46" s="10" t="s">
        <v>141</v>
      </c>
      <c r="D46" s="11">
        <v>214</v>
      </c>
      <c r="E46" s="11">
        <v>216</v>
      </c>
      <c r="F46" s="7">
        <f t="shared" si="0"/>
        <v>3424.8</v>
      </c>
      <c r="G46" s="38">
        <f t="shared" si="1"/>
        <v>1712.4</v>
      </c>
      <c r="H46" s="38">
        <f t="shared" si="2"/>
        <v>3.5</v>
      </c>
      <c r="I46" s="12">
        <v>4</v>
      </c>
      <c r="J46" s="12">
        <v>0</v>
      </c>
      <c r="K46" s="12">
        <v>3</v>
      </c>
      <c r="L46" s="12">
        <v>0</v>
      </c>
      <c r="M46" s="13"/>
      <c r="N46" s="28"/>
    </row>
    <row r="47" spans="1:15" x14ac:dyDescent="0.25">
      <c r="A47" s="25"/>
      <c r="B47" s="9" t="s">
        <v>58</v>
      </c>
      <c r="C47" s="10" t="s">
        <v>142</v>
      </c>
      <c r="D47" s="11">
        <v>215</v>
      </c>
      <c r="E47" s="11">
        <v>217</v>
      </c>
      <c r="F47" s="7">
        <f t="shared" si="0"/>
        <v>3424.8</v>
      </c>
      <c r="G47" s="38">
        <f t="shared" si="1"/>
        <v>1712.4</v>
      </c>
      <c r="H47" s="38">
        <f t="shared" si="2"/>
        <v>3.5</v>
      </c>
      <c r="I47" s="12">
        <v>4</v>
      </c>
      <c r="J47" s="12">
        <v>0</v>
      </c>
      <c r="K47" s="12">
        <v>3</v>
      </c>
      <c r="L47" s="12">
        <v>0</v>
      </c>
      <c r="M47" s="13"/>
      <c r="N47" s="28"/>
    </row>
    <row r="48" spans="1:15" x14ac:dyDescent="0.25">
      <c r="A48" s="25"/>
      <c r="B48" s="9" t="s">
        <v>59</v>
      </c>
      <c r="C48" s="10" t="s">
        <v>143</v>
      </c>
      <c r="D48" s="11">
        <v>128</v>
      </c>
      <c r="E48" s="11">
        <v>130</v>
      </c>
      <c r="F48" s="7">
        <f t="shared" si="0"/>
        <v>3336</v>
      </c>
      <c r="G48" s="38">
        <f t="shared" si="1"/>
        <v>1668</v>
      </c>
      <c r="H48" s="38">
        <f t="shared" si="2"/>
        <v>1</v>
      </c>
      <c r="I48" s="12">
        <v>0</v>
      </c>
      <c r="J48" s="12">
        <v>0</v>
      </c>
      <c r="K48" s="12">
        <v>1</v>
      </c>
      <c r="L48" s="12">
        <v>1</v>
      </c>
      <c r="M48" s="13"/>
      <c r="N48" s="28"/>
    </row>
    <row r="49" spans="1:14" x14ac:dyDescent="0.25">
      <c r="A49" s="25"/>
      <c r="B49" s="9" t="s">
        <v>60</v>
      </c>
      <c r="C49" s="10" t="s">
        <v>144</v>
      </c>
      <c r="D49" s="11">
        <v>3</v>
      </c>
      <c r="E49" s="11">
        <v>5</v>
      </c>
      <c r="F49" s="7">
        <f t="shared" si="0"/>
        <v>3336</v>
      </c>
      <c r="G49" s="38">
        <f t="shared" si="1"/>
        <v>1668</v>
      </c>
      <c r="H49" s="38">
        <f t="shared" si="2"/>
        <v>1</v>
      </c>
      <c r="I49" s="12">
        <v>0</v>
      </c>
      <c r="J49" s="12">
        <v>0</v>
      </c>
      <c r="K49" s="12">
        <v>1</v>
      </c>
      <c r="L49" s="12">
        <v>1</v>
      </c>
      <c r="M49" s="13"/>
      <c r="N49" s="28"/>
    </row>
    <row r="50" spans="1:14" x14ac:dyDescent="0.25">
      <c r="A50" s="25"/>
      <c r="B50" s="9" t="s">
        <v>61</v>
      </c>
      <c r="C50" s="10" t="s">
        <v>145</v>
      </c>
      <c r="D50" s="11">
        <v>4</v>
      </c>
      <c r="E50" s="11">
        <v>6</v>
      </c>
      <c r="F50" s="7">
        <f t="shared" si="0"/>
        <v>3336</v>
      </c>
      <c r="G50" s="38">
        <f t="shared" si="1"/>
        <v>1668</v>
      </c>
      <c r="H50" s="38">
        <f t="shared" si="2"/>
        <v>1</v>
      </c>
      <c r="I50" s="12">
        <v>0</v>
      </c>
      <c r="J50" s="12">
        <v>0</v>
      </c>
      <c r="K50" s="12">
        <v>1</v>
      </c>
      <c r="L50" s="12">
        <v>1</v>
      </c>
      <c r="M50" s="13"/>
      <c r="N50" s="28"/>
    </row>
    <row r="51" spans="1:14" x14ac:dyDescent="0.25">
      <c r="A51" s="25"/>
      <c r="B51" s="9" t="s">
        <v>62</v>
      </c>
      <c r="C51" s="10" t="s">
        <v>146</v>
      </c>
      <c r="D51" s="11">
        <v>4</v>
      </c>
      <c r="E51" s="11">
        <v>6</v>
      </c>
      <c r="F51" s="7">
        <f t="shared" si="0"/>
        <v>3156.4</v>
      </c>
      <c r="G51" s="38">
        <f t="shared" si="1"/>
        <v>1578.2</v>
      </c>
      <c r="H51" s="38">
        <f t="shared" si="2"/>
        <v>8</v>
      </c>
      <c r="I51" s="12">
        <v>12</v>
      </c>
      <c r="J51" s="12">
        <v>3</v>
      </c>
      <c r="K51" s="12">
        <v>0</v>
      </c>
      <c r="L51" s="12">
        <v>1</v>
      </c>
      <c r="M51" s="13"/>
      <c r="N51" s="28"/>
    </row>
    <row r="52" spans="1:14" x14ac:dyDescent="0.25">
      <c r="A52" s="25"/>
      <c r="B52" s="9" t="s">
        <v>63</v>
      </c>
      <c r="C52" s="10" t="s">
        <v>147</v>
      </c>
      <c r="D52" s="11">
        <v>3</v>
      </c>
      <c r="E52" s="11">
        <v>5</v>
      </c>
      <c r="F52" s="7">
        <f t="shared" si="0"/>
        <v>3112</v>
      </c>
      <c r="G52" s="38">
        <f t="shared" si="1"/>
        <v>1556</v>
      </c>
      <c r="H52" s="38">
        <f t="shared" si="2"/>
        <v>7</v>
      </c>
      <c r="I52" s="12">
        <v>10</v>
      </c>
      <c r="J52" s="12">
        <v>3</v>
      </c>
      <c r="K52" s="12">
        <v>0</v>
      </c>
      <c r="L52" s="12">
        <v>1</v>
      </c>
      <c r="M52" s="13"/>
      <c r="N52" s="28"/>
    </row>
    <row r="53" spans="1:14" x14ac:dyDescent="0.25">
      <c r="A53" s="25"/>
      <c r="B53" s="9" t="s">
        <v>64</v>
      </c>
      <c r="C53" s="10" t="s">
        <v>148</v>
      </c>
      <c r="D53" s="11">
        <v>361</v>
      </c>
      <c r="E53" s="11">
        <v>363</v>
      </c>
      <c r="F53" s="7">
        <f t="shared" si="0"/>
        <v>3001</v>
      </c>
      <c r="G53" s="38">
        <f t="shared" si="1"/>
        <v>1500.5</v>
      </c>
      <c r="H53" s="38">
        <f t="shared" si="2"/>
        <v>9</v>
      </c>
      <c r="I53" s="12">
        <v>15</v>
      </c>
      <c r="J53" s="12">
        <v>2</v>
      </c>
      <c r="K53" s="12">
        <v>0</v>
      </c>
      <c r="L53" s="12">
        <v>1</v>
      </c>
      <c r="M53" s="13"/>
      <c r="N53" s="28"/>
    </row>
    <row r="54" spans="1:14" x14ac:dyDescent="0.25">
      <c r="A54" s="25"/>
      <c r="B54" s="9" t="s">
        <v>65</v>
      </c>
      <c r="C54" s="10" t="s">
        <v>149</v>
      </c>
      <c r="D54" s="11">
        <v>9</v>
      </c>
      <c r="E54" s="11">
        <v>11</v>
      </c>
      <c r="F54" s="7">
        <f t="shared" si="0"/>
        <v>2801.2</v>
      </c>
      <c r="G54" s="38">
        <f t="shared" si="1"/>
        <v>1400.6</v>
      </c>
      <c r="H54" s="38">
        <f t="shared" si="2"/>
        <v>4.5</v>
      </c>
      <c r="I54" s="12">
        <v>6</v>
      </c>
      <c r="J54" s="12">
        <v>2</v>
      </c>
      <c r="K54" s="12">
        <v>0</v>
      </c>
      <c r="L54" s="12">
        <v>1</v>
      </c>
      <c r="M54" s="13"/>
      <c r="N54" s="28"/>
    </row>
    <row r="55" spans="1:14" x14ac:dyDescent="0.25">
      <c r="A55" s="25"/>
      <c r="B55" s="9" t="s">
        <v>66</v>
      </c>
      <c r="C55" s="10" t="s">
        <v>150</v>
      </c>
      <c r="D55" s="11">
        <v>303</v>
      </c>
      <c r="E55" s="11">
        <v>305</v>
      </c>
      <c r="F55" s="7">
        <f t="shared" si="0"/>
        <v>2779</v>
      </c>
      <c r="G55" s="38">
        <f t="shared" si="1"/>
        <v>1389.5</v>
      </c>
      <c r="H55" s="38">
        <f t="shared" si="2"/>
        <v>4</v>
      </c>
      <c r="I55" s="12">
        <v>5</v>
      </c>
      <c r="J55" s="12">
        <v>2</v>
      </c>
      <c r="K55" s="12">
        <v>0</v>
      </c>
      <c r="L55" s="12">
        <v>1</v>
      </c>
      <c r="M55" s="13"/>
      <c r="N55" s="28"/>
    </row>
    <row r="56" spans="1:14" x14ac:dyDescent="0.25">
      <c r="A56" s="25"/>
      <c r="B56" s="9" t="s">
        <v>67</v>
      </c>
      <c r="C56" s="10" t="s">
        <v>151</v>
      </c>
      <c r="D56" s="11">
        <v>8</v>
      </c>
      <c r="E56" s="11">
        <v>10</v>
      </c>
      <c r="F56" s="7">
        <f t="shared" si="0"/>
        <v>2734.6</v>
      </c>
      <c r="G56" s="38">
        <f t="shared" si="1"/>
        <v>1367.3</v>
      </c>
      <c r="H56" s="38">
        <f t="shared" si="2"/>
        <v>3.5</v>
      </c>
      <c r="I56" s="12">
        <v>3</v>
      </c>
      <c r="J56" s="12">
        <v>2</v>
      </c>
      <c r="K56" s="12">
        <v>2</v>
      </c>
      <c r="L56" s="12">
        <v>0</v>
      </c>
      <c r="M56" s="13"/>
      <c r="N56" s="28"/>
    </row>
    <row r="57" spans="1:14" x14ac:dyDescent="0.25">
      <c r="A57" s="25"/>
      <c r="B57" s="9" t="s">
        <v>68</v>
      </c>
      <c r="C57" s="10" t="s">
        <v>152</v>
      </c>
      <c r="D57" s="11">
        <v>6</v>
      </c>
      <c r="E57" s="11">
        <v>8</v>
      </c>
      <c r="F57" s="7">
        <f t="shared" si="0"/>
        <v>2668</v>
      </c>
      <c r="G57" s="38">
        <f t="shared" si="1"/>
        <v>1334</v>
      </c>
      <c r="H57" s="38">
        <f t="shared" si="2"/>
        <v>6</v>
      </c>
      <c r="I57" s="12">
        <v>10</v>
      </c>
      <c r="J57" s="12">
        <v>1</v>
      </c>
      <c r="K57" s="12">
        <v>0</v>
      </c>
      <c r="L57" s="12">
        <v>1</v>
      </c>
      <c r="M57" s="13"/>
      <c r="N57" s="28"/>
    </row>
    <row r="58" spans="1:14" x14ac:dyDescent="0.25">
      <c r="A58" s="25"/>
      <c r="B58" s="9" t="s">
        <v>69</v>
      </c>
      <c r="C58" s="10" t="s">
        <v>153</v>
      </c>
      <c r="D58" s="11">
        <v>359</v>
      </c>
      <c r="E58" s="11">
        <v>361</v>
      </c>
      <c r="F58" s="7">
        <f t="shared" si="0"/>
        <v>2690.2</v>
      </c>
      <c r="G58" s="38">
        <f t="shared" si="1"/>
        <v>1345.1</v>
      </c>
      <c r="H58" s="38">
        <f t="shared" si="2"/>
        <v>7</v>
      </c>
      <c r="I58" s="12">
        <v>11</v>
      </c>
      <c r="J58" s="12">
        <v>1</v>
      </c>
      <c r="K58" s="12">
        <v>2</v>
      </c>
      <c r="L58" s="12">
        <v>0</v>
      </c>
      <c r="M58" s="13"/>
      <c r="N58" s="28"/>
    </row>
    <row r="59" spans="1:14" x14ac:dyDescent="0.25">
      <c r="A59" s="25"/>
      <c r="B59" s="9" t="s">
        <v>70</v>
      </c>
      <c r="C59" s="10" t="s">
        <v>154</v>
      </c>
      <c r="D59" s="11">
        <v>106</v>
      </c>
      <c r="E59" s="11">
        <v>108</v>
      </c>
      <c r="F59" s="7">
        <f t="shared" si="0"/>
        <v>2690.2</v>
      </c>
      <c r="G59" s="38">
        <f t="shared" si="1"/>
        <v>1345.1</v>
      </c>
      <c r="H59" s="38">
        <f t="shared" si="2"/>
        <v>2</v>
      </c>
      <c r="I59" s="12">
        <v>1</v>
      </c>
      <c r="J59" s="12">
        <v>2</v>
      </c>
      <c r="K59" s="12">
        <v>0</v>
      </c>
      <c r="L59" s="12">
        <v>1</v>
      </c>
      <c r="M59" s="13"/>
      <c r="N59" s="28"/>
    </row>
    <row r="60" spans="1:14" x14ac:dyDescent="0.25">
      <c r="A60" s="25"/>
      <c r="B60" s="9" t="s">
        <v>71</v>
      </c>
      <c r="C60" s="10" t="s">
        <v>155</v>
      </c>
      <c r="D60" s="11">
        <v>312</v>
      </c>
      <c r="E60" s="11">
        <v>314</v>
      </c>
      <c r="F60" s="7">
        <f t="shared" si="0"/>
        <v>2668</v>
      </c>
      <c r="G60" s="38">
        <f t="shared" si="1"/>
        <v>1334</v>
      </c>
      <c r="H60" s="38">
        <f t="shared" si="2"/>
        <v>6</v>
      </c>
      <c r="I60" s="12">
        <v>10</v>
      </c>
      <c r="J60" s="12">
        <v>1</v>
      </c>
      <c r="K60" s="12">
        <v>0</v>
      </c>
      <c r="L60" s="12">
        <v>1</v>
      </c>
      <c r="M60" s="13"/>
      <c r="N60" s="28"/>
    </row>
    <row r="61" spans="1:14" x14ac:dyDescent="0.25">
      <c r="A61" s="25"/>
      <c r="B61" s="9" t="s">
        <v>72</v>
      </c>
      <c r="C61" s="10" t="s">
        <v>156</v>
      </c>
      <c r="D61" s="11">
        <v>4</v>
      </c>
      <c r="E61" s="11">
        <v>5.7156000000000002</v>
      </c>
      <c r="F61" s="7">
        <f t="shared" si="0"/>
        <v>2668</v>
      </c>
      <c r="G61" s="38">
        <f t="shared" si="1"/>
        <v>1555.1410585217998</v>
      </c>
      <c r="H61" s="38">
        <f t="shared" si="2"/>
        <v>1.7486593611564465</v>
      </c>
      <c r="I61" s="12">
        <v>0</v>
      </c>
      <c r="J61" s="12">
        <v>2</v>
      </c>
      <c r="K61" s="12">
        <v>0</v>
      </c>
      <c r="L61" s="12">
        <v>1</v>
      </c>
      <c r="M61" s="13"/>
      <c r="N61" s="28"/>
    </row>
    <row r="62" spans="1:14" x14ac:dyDescent="0.25">
      <c r="A62" s="25"/>
      <c r="B62" s="9" t="s">
        <v>73</v>
      </c>
      <c r="C62" s="10" t="s">
        <v>157</v>
      </c>
      <c r="D62" s="11">
        <v>7</v>
      </c>
      <c r="E62" s="11">
        <v>9</v>
      </c>
      <c r="F62" s="7">
        <f t="shared" si="0"/>
        <v>2601.4</v>
      </c>
      <c r="G62" s="38">
        <f t="shared" si="1"/>
        <v>1300.7</v>
      </c>
      <c r="H62" s="38">
        <f t="shared" si="2"/>
        <v>4.5</v>
      </c>
      <c r="I62" s="12">
        <v>7</v>
      </c>
      <c r="J62" s="12">
        <v>1</v>
      </c>
      <c r="K62" s="12">
        <v>0</v>
      </c>
      <c r="L62" s="12">
        <v>1</v>
      </c>
      <c r="M62" s="13"/>
      <c r="N62" s="28"/>
    </row>
    <row r="63" spans="1:14" x14ac:dyDescent="0.25">
      <c r="A63" s="25"/>
      <c r="B63" s="9" t="s">
        <v>74</v>
      </c>
      <c r="C63" s="10" t="s">
        <v>158</v>
      </c>
      <c r="D63" s="11">
        <v>1</v>
      </c>
      <c r="E63" s="11">
        <v>3</v>
      </c>
      <c r="F63" s="7">
        <f t="shared" si="0"/>
        <v>2557</v>
      </c>
      <c r="G63" s="38">
        <f t="shared" si="1"/>
        <v>1278.5</v>
      </c>
      <c r="H63" s="38">
        <f t="shared" si="2"/>
        <v>3.5</v>
      </c>
      <c r="I63" s="12">
        <v>5</v>
      </c>
      <c r="J63" s="12">
        <v>1</v>
      </c>
      <c r="K63" s="12">
        <v>0</v>
      </c>
      <c r="L63" s="12">
        <v>1</v>
      </c>
      <c r="M63" s="13"/>
      <c r="N63" s="28"/>
    </row>
    <row r="64" spans="1:14" x14ac:dyDescent="0.25">
      <c r="A64" s="25"/>
      <c r="B64" s="9" t="s">
        <v>75</v>
      </c>
      <c r="C64" s="10" t="s">
        <v>159</v>
      </c>
      <c r="D64" s="11">
        <v>2</v>
      </c>
      <c r="E64" s="11">
        <v>4</v>
      </c>
      <c r="F64" s="7">
        <f t="shared" si="0"/>
        <v>2557</v>
      </c>
      <c r="G64" s="38">
        <f t="shared" si="1"/>
        <v>1278.5</v>
      </c>
      <c r="H64" s="38">
        <f t="shared" si="2"/>
        <v>4</v>
      </c>
      <c r="I64" s="12">
        <v>5</v>
      </c>
      <c r="J64" s="12">
        <v>1</v>
      </c>
      <c r="K64" s="12">
        <v>2</v>
      </c>
      <c r="L64" s="12">
        <v>0</v>
      </c>
      <c r="M64" s="13"/>
      <c r="N64" s="28"/>
    </row>
    <row r="65" spans="1:14" x14ac:dyDescent="0.25">
      <c r="A65" s="25"/>
      <c r="B65" s="9" t="s">
        <v>76</v>
      </c>
      <c r="C65" s="10" t="s">
        <v>160</v>
      </c>
      <c r="D65" s="11">
        <v>158</v>
      </c>
      <c r="E65" s="11">
        <v>160</v>
      </c>
      <c r="F65" s="7">
        <f t="shared" si="0"/>
        <v>2557</v>
      </c>
      <c r="G65" s="38">
        <f t="shared" si="1"/>
        <v>1278.5</v>
      </c>
      <c r="H65" s="38">
        <f t="shared" si="2"/>
        <v>3.5</v>
      </c>
      <c r="I65" s="12">
        <v>5</v>
      </c>
      <c r="J65" s="12">
        <v>1</v>
      </c>
      <c r="K65" s="12">
        <v>0</v>
      </c>
      <c r="L65" s="12">
        <v>1</v>
      </c>
      <c r="M65" s="13"/>
      <c r="N65" s="28"/>
    </row>
    <row r="66" spans="1:14" x14ac:dyDescent="0.25">
      <c r="A66" s="25"/>
      <c r="B66" s="9" t="s">
        <v>77</v>
      </c>
      <c r="C66" s="10" t="s">
        <v>161</v>
      </c>
      <c r="D66" s="11">
        <v>170</v>
      </c>
      <c r="E66" s="11">
        <v>172</v>
      </c>
      <c r="F66" s="7">
        <f t="shared" si="0"/>
        <v>2557</v>
      </c>
      <c r="G66" s="38">
        <f t="shared" si="1"/>
        <v>1278.5</v>
      </c>
      <c r="H66" s="38">
        <f t="shared" si="2"/>
        <v>4</v>
      </c>
      <c r="I66" s="12">
        <v>5</v>
      </c>
      <c r="J66" s="12">
        <v>1</v>
      </c>
      <c r="K66" s="12">
        <v>2</v>
      </c>
      <c r="L66" s="12">
        <v>0</v>
      </c>
      <c r="M66" s="13"/>
      <c r="N66" s="28"/>
    </row>
    <row r="67" spans="1:14" x14ac:dyDescent="0.25">
      <c r="A67" s="25"/>
      <c r="B67" s="9" t="s">
        <v>78</v>
      </c>
      <c r="C67" s="10" t="s">
        <v>162</v>
      </c>
      <c r="D67" s="11">
        <v>4</v>
      </c>
      <c r="E67" s="11">
        <v>6</v>
      </c>
      <c r="F67" s="7">
        <f t="shared" si="0"/>
        <v>2512.6</v>
      </c>
      <c r="G67" s="38">
        <f t="shared" si="1"/>
        <v>1256.3</v>
      </c>
      <c r="H67" s="38">
        <f t="shared" si="2"/>
        <v>7</v>
      </c>
      <c r="I67" s="12">
        <v>13</v>
      </c>
      <c r="J67" s="12">
        <v>0</v>
      </c>
      <c r="K67" s="12">
        <v>0</v>
      </c>
      <c r="L67" s="12">
        <v>1</v>
      </c>
      <c r="M67" s="13"/>
      <c r="N67" s="28"/>
    </row>
    <row r="68" spans="1:14" x14ac:dyDescent="0.25">
      <c r="A68" s="25"/>
      <c r="B68" s="9" t="s">
        <v>79</v>
      </c>
      <c r="C68" s="10" t="s">
        <v>163</v>
      </c>
      <c r="D68" s="11">
        <v>107</v>
      </c>
      <c r="E68" s="11">
        <v>109</v>
      </c>
      <c r="F68" s="7">
        <f t="shared" si="0"/>
        <v>2490.4</v>
      </c>
      <c r="G68" s="38">
        <f t="shared" si="1"/>
        <v>1245.2</v>
      </c>
      <c r="H68" s="38">
        <f t="shared" si="2"/>
        <v>2</v>
      </c>
      <c r="I68" s="12">
        <v>2</v>
      </c>
      <c r="J68" s="12">
        <v>1</v>
      </c>
      <c r="K68" s="12">
        <v>0</v>
      </c>
      <c r="L68" s="12">
        <v>1</v>
      </c>
      <c r="M68" s="13"/>
      <c r="N68" s="28"/>
    </row>
    <row r="69" spans="1:14" x14ac:dyDescent="0.25">
      <c r="A69" s="25"/>
      <c r="B69" s="9" t="s">
        <v>80</v>
      </c>
      <c r="C69" s="10" t="s">
        <v>164</v>
      </c>
      <c r="D69" s="11">
        <v>288</v>
      </c>
      <c r="E69" s="11">
        <v>290</v>
      </c>
      <c r="F69" s="7">
        <f t="shared" si="0"/>
        <v>2468.1999999999998</v>
      </c>
      <c r="G69" s="38">
        <f t="shared" si="1"/>
        <v>1234.0999999999999</v>
      </c>
      <c r="H69" s="38">
        <f t="shared" si="2"/>
        <v>1.5</v>
      </c>
      <c r="I69" s="12">
        <v>1</v>
      </c>
      <c r="J69" s="12">
        <v>1</v>
      </c>
      <c r="K69" s="12">
        <v>0</v>
      </c>
      <c r="L69" s="12">
        <v>1</v>
      </c>
      <c r="M69" s="13"/>
      <c r="N69" s="28"/>
    </row>
    <row r="70" spans="1:14" x14ac:dyDescent="0.25">
      <c r="A70" s="25"/>
      <c r="B70" s="9" t="s">
        <v>81</v>
      </c>
      <c r="C70" s="10" t="s">
        <v>165</v>
      </c>
      <c r="D70" s="11">
        <v>289</v>
      </c>
      <c r="E70" s="11">
        <v>291</v>
      </c>
      <c r="F70" s="7">
        <f t="shared" si="0"/>
        <v>2490.4</v>
      </c>
      <c r="G70" s="38">
        <f t="shared" si="1"/>
        <v>1245.2</v>
      </c>
      <c r="H70" s="38">
        <f t="shared" si="2"/>
        <v>2</v>
      </c>
      <c r="I70" s="12">
        <v>2</v>
      </c>
      <c r="J70" s="12">
        <v>1</v>
      </c>
      <c r="K70" s="12">
        <v>0</v>
      </c>
      <c r="L70" s="12">
        <v>1</v>
      </c>
      <c r="M70" s="13"/>
      <c r="N70" s="28"/>
    </row>
    <row r="71" spans="1:14" x14ac:dyDescent="0.25">
      <c r="A71" s="25"/>
      <c r="B71" s="9" t="s">
        <v>82</v>
      </c>
      <c r="C71" s="10" t="s">
        <v>166</v>
      </c>
      <c r="D71" s="11">
        <v>252</v>
      </c>
      <c r="E71" s="11">
        <v>254</v>
      </c>
      <c r="F71" s="7">
        <f t="shared" si="0"/>
        <v>2468.1999999999998</v>
      </c>
      <c r="G71" s="38">
        <f t="shared" si="1"/>
        <v>1234.0999999999999</v>
      </c>
      <c r="H71" s="38">
        <f t="shared" si="2"/>
        <v>1.5</v>
      </c>
      <c r="I71" s="12">
        <v>1</v>
      </c>
      <c r="J71" s="12">
        <v>1</v>
      </c>
      <c r="K71" s="12">
        <v>0</v>
      </c>
      <c r="L71" s="12">
        <v>1</v>
      </c>
      <c r="M71" s="13"/>
      <c r="N71" s="28"/>
    </row>
    <row r="72" spans="1:14" x14ac:dyDescent="0.25">
      <c r="A72" s="25"/>
      <c r="B72" s="9" t="s">
        <v>83</v>
      </c>
      <c r="C72" s="10" t="s">
        <v>167</v>
      </c>
      <c r="D72" s="11">
        <v>112</v>
      </c>
      <c r="E72" s="11">
        <v>114</v>
      </c>
      <c r="F72" s="7">
        <f t="shared" si="0"/>
        <v>2446</v>
      </c>
      <c r="G72" s="38">
        <f t="shared" si="1"/>
        <v>1223</v>
      </c>
      <c r="H72" s="38">
        <f t="shared" si="2"/>
        <v>1</v>
      </c>
      <c r="I72" s="12">
        <v>0</v>
      </c>
      <c r="J72" s="12">
        <v>1</v>
      </c>
      <c r="K72" s="12">
        <v>0</v>
      </c>
      <c r="L72" s="12">
        <v>1</v>
      </c>
      <c r="M72" s="13"/>
      <c r="N72" s="28"/>
    </row>
    <row r="73" spans="1:14" x14ac:dyDescent="0.25">
      <c r="A73" s="25"/>
      <c r="B73" s="9" t="s">
        <v>84</v>
      </c>
      <c r="C73" s="10" t="s">
        <v>168</v>
      </c>
      <c r="D73" s="11">
        <v>129</v>
      </c>
      <c r="E73" s="11">
        <v>131</v>
      </c>
      <c r="F73" s="7">
        <f t="shared" si="0"/>
        <v>2446</v>
      </c>
      <c r="G73" s="38">
        <f t="shared" si="1"/>
        <v>1223</v>
      </c>
      <c r="H73" s="38">
        <f t="shared" si="2"/>
        <v>1</v>
      </c>
      <c r="I73" s="12">
        <v>0</v>
      </c>
      <c r="J73" s="12">
        <v>1</v>
      </c>
      <c r="K73" s="12">
        <v>0</v>
      </c>
      <c r="L73" s="12">
        <v>1</v>
      </c>
      <c r="M73" s="13"/>
      <c r="N73" s="28"/>
    </row>
    <row r="74" spans="1:14" x14ac:dyDescent="0.25">
      <c r="A74" s="25"/>
      <c r="B74" s="9" t="s">
        <v>85</v>
      </c>
      <c r="C74" s="10" t="s">
        <v>169</v>
      </c>
      <c r="D74" s="11">
        <v>251</v>
      </c>
      <c r="E74" s="11">
        <v>253</v>
      </c>
      <c r="F74" s="7">
        <f t="shared" si="0"/>
        <v>2446</v>
      </c>
      <c r="G74" s="38">
        <f t="shared" si="1"/>
        <v>1223</v>
      </c>
      <c r="H74" s="38">
        <f t="shared" si="2"/>
        <v>1</v>
      </c>
      <c r="I74" s="12">
        <v>0</v>
      </c>
      <c r="J74" s="12">
        <v>1</v>
      </c>
      <c r="K74" s="12">
        <v>0</v>
      </c>
      <c r="L74" s="12">
        <v>1</v>
      </c>
      <c r="M74" s="13"/>
      <c r="N74" s="28"/>
    </row>
    <row r="75" spans="1:14" x14ac:dyDescent="0.25">
      <c r="A75" s="25"/>
      <c r="B75" s="9" t="s">
        <v>86</v>
      </c>
      <c r="C75" s="10" t="s">
        <v>170</v>
      </c>
      <c r="D75" s="11">
        <v>77</v>
      </c>
      <c r="E75" s="11">
        <v>79</v>
      </c>
      <c r="F75" s="7">
        <f t="shared" si="0"/>
        <v>2446</v>
      </c>
      <c r="G75" s="38">
        <f t="shared" si="1"/>
        <v>1223</v>
      </c>
      <c r="H75" s="38">
        <f t="shared" si="2"/>
        <v>1</v>
      </c>
      <c r="I75" s="12">
        <v>0</v>
      </c>
      <c r="J75" s="12">
        <v>1</v>
      </c>
      <c r="K75" s="12">
        <v>0</v>
      </c>
      <c r="L75" s="12">
        <v>1</v>
      </c>
      <c r="M75" s="13"/>
      <c r="N75" s="28"/>
    </row>
    <row r="76" spans="1:14" x14ac:dyDescent="0.25">
      <c r="A76" s="25"/>
      <c r="B76" s="9" t="s">
        <v>87</v>
      </c>
      <c r="C76" s="10" t="s">
        <v>171</v>
      </c>
      <c r="D76" s="11">
        <v>313</v>
      </c>
      <c r="E76" s="11">
        <v>315</v>
      </c>
      <c r="F76" s="7">
        <f t="shared" si="0"/>
        <v>2423.8000000000002</v>
      </c>
      <c r="G76" s="38">
        <f t="shared" si="1"/>
        <v>1211.9000000000001</v>
      </c>
      <c r="H76" s="38">
        <f t="shared" si="2"/>
        <v>5</v>
      </c>
      <c r="I76" s="12">
        <v>9</v>
      </c>
      <c r="J76" s="12">
        <v>0</v>
      </c>
      <c r="K76" s="12">
        <v>0</v>
      </c>
      <c r="L76" s="12">
        <v>1</v>
      </c>
      <c r="M76" s="13"/>
      <c r="N76" s="28"/>
    </row>
    <row r="77" spans="1:14" x14ac:dyDescent="0.25">
      <c r="A77" s="25"/>
      <c r="B77" s="9" t="s">
        <v>88</v>
      </c>
      <c r="C77" s="10" t="s">
        <v>172</v>
      </c>
      <c r="D77" s="11">
        <v>304</v>
      </c>
      <c r="E77" s="11">
        <v>306</v>
      </c>
      <c r="F77" s="7">
        <f t="shared" si="0"/>
        <v>2401.6</v>
      </c>
      <c r="G77" s="38">
        <f t="shared" si="1"/>
        <v>1200.8</v>
      </c>
      <c r="H77" s="38">
        <f t="shared" si="2"/>
        <v>4.5</v>
      </c>
      <c r="I77" s="12">
        <v>8</v>
      </c>
      <c r="J77" s="12">
        <v>0</v>
      </c>
      <c r="K77" s="12">
        <v>0</v>
      </c>
      <c r="L77" s="12">
        <v>1</v>
      </c>
      <c r="M77" s="13"/>
      <c r="N77" s="28"/>
    </row>
    <row r="78" spans="1:14" x14ac:dyDescent="0.25">
      <c r="A78" s="25"/>
      <c r="B78" s="9" t="s">
        <v>89</v>
      </c>
      <c r="C78" s="10" t="s">
        <v>173</v>
      </c>
      <c r="D78" s="11">
        <v>291</v>
      </c>
      <c r="E78" s="11">
        <v>293</v>
      </c>
      <c r="F78" s="7">
        <f t="shared" si="0"/>
        <v>2335</v>
      </c>
      <c r="G78" s="38">
        <f t="shared" si="1"/>
        <v>1167.5</v>
      </c>
      <c r="H78" s="38">
        <f t="shared" si="2"/>
        <v>3.5</v>
      </c>
      <c r="I78" s="12">
        <v>5</v>
      </c>
      <c r="J78" s="12">
        <v>0</v>
      </c>
      <c r="K78" s="12">
        <v>2</v>
      </c>
      <c r="L78" s="12">
        <v>0</v>
      </c>
      <c r="M78" s="13"/>
      <c r="N78" s="28"/>
    </row>
    <row r="79" spans="1:14" x14ac:dyDescent="0.25">
      <c r="A79" s="25"/>
      <c r="B79" s="9" t="s">
        <v>90</v>
      </c>
      <c r="C79" s="10" t="s">
        <v>174</v>
      </c>
      <c r="D79" s="11">
        <v>159</v>
      </c>
      <c r="E79" s="11">
        <v>161</v>
      </c>
      <c r="F79" s="7">
        <f t="shared" si="0"/>
        <v>2290.6</v>
      </c>
      <c r="G79" s="38">
        <f t="shared" si="1"/>
        <v>1145.3</v>
      </c>
      <c r="H79" s="38">
        <f t="shared" si="2"/>
        <v>2</v>
      </c>
      <c r="I79" s="12">
        <v>3</v>
      </c>
      <c r="J79" s="12">
        <v>0</v>
      </c>
      <c r="K79" s="12">
        <v>0</v>
      </c>
      <c r="L79" s="12">
        <v>1</v>
      </c>
      <c r="M79" s="13"/>
      <c r="N79" s="28"/>
    </row>
    <row r="80" spans="1:14" x14ac:dyDescent="0.25">
      <c r="A80" s="25"/>
      <c r="B80" s="9" t="s">
        <v>91</v>
      </c>
      <c r="C80" s="10" t="s">
        <v>175</v>
      </c>
      <c r="D80" s="11">
        <v>261</v>
      </c>
      <c r="E80" s="11">
        <v>263</v>
      </c>
      <c r="F80" s="7">
        <f t="shared" si="0"/>
        <v>2312.8000000000002</v>
      </c>
      <c r="G80" s="38">
        <f t="shared" si="1"/>
        <v>1156.4000000000001</v>
      </c>
      <c r="H80" s="38">
        <f t="shared" si="2"/>
        <v>2.5</v>
      </c>
      <c r="I80" s="12">
        <v>4</v>
      </c>
      <c r="J80" s="12">
        <v>0</v>
      </c>
      <c r="K80" s="12">
        <v>0</v>
      </c>
      <c r="L80" s="12">
        <v>1</v>
      </c>
      <c r="M80" s="13"/>
      <c r="N80" s="28"/>
    </row>
    <row r="81" spans="1:14" x14ac:dyDescent="0.25">
      <c r="A81" s="25"/>
      <c r="B81" s="9" t="s">
        <v>92</v>
      </c>
      <c r="C81" s="10" t="s">
        <v>176</v>
      </c>
      <c r="D81" s="11">
        <v>246</v>
      </c>
      <c r="E81" s="11">
        <v>248</v>
      </c>
      <c r="F81" s="7">
        <f t="shared" si="0"/>
        <v>2312.8000000000002</v>
      </c>
      <c r="G81" s="38">
        <f t="shared" si="1"/>
        <v>1156.4000000000001</v>
      </c>
      <c r="H81" s="38">
        <f t="shared" si="2"/>
        <v>3</v>
      </c>
      <c r="I81" s="12">
        <v>4</v>
      </c>
      <c r="J81" s="12">
        <v>0</v>
      </c>
      <c r="K81" s="12">
        <v>2</v>
      </c>
      <c r="L81" s="12">
        <v>0</v>
      </c>
      <c r="M81" s="13"/>
      <c r="N81" s="28"/>
    </row>
    <row r="82" spans="1:14" x14ac:dyDescent="0.25">
      <c r="A82" s="25"/>
      <c r="B82" s="9" t="s">
        <v>93</v>
      </c>
      <c r="C82" s="10" t="s">
        <v>177</v>
      </c>
      <c r="D82" s="11">
        <v>247</v>
      </c>
      <c r="E82" s="11">
        <v>249</v>
      </c>
      <c r="F82" s="7">
        <f t="shared" si="0"/>
        <v>2312.8000000000002</v>
      </c>
      <c r="G82" s="38">
        <f t="shared" si="1"/>
        <v>1156.4000000000001</v>
      </c>
      <c r="H82" s="38">
        <f t="shared" si="2"/>
        <v>3</v>
      </c>
      <c r="I82" s="12">
        <v>4</v>
      </c>
      <c r="J82" s="12">
        <v>0</v>
      </c>
      <c r="K82" s="12">
        <v>2</v>
      </c>
      <c r="L82" s="12">
        <v>0</v>
      </c>
      <c r="M82" s="13"/>
      <c r="N82" s="28"/>
    </row>
    <row r="83" spans="1:14" x14ac:dyDescent="0.25">
      <c r="A83" s="25"/>
      <c r="B83" s="9" t="s">
        <v>94</v>
      </c>
      <c r="C83" s="10" t="s">
        <v>178</v>
      </c>
      <c r="D83" s="11">
        <v>130</v>
      </c>
      <c r="E83" s="11">
        <v>132</v>
      </c>
      <c r="F83" s="7">
        <f t="shared" si="0"/>
        <v>2290.6</v>
      </c>
      <c r="G83" s="38">
        <f t="shared" si="1"/>
        <v>1145.3</v>
      </c>
      <c r="H83" s="38">
        <f t="shared" si="2"/>
        <v>2.5</v>
      </c>
      <c r="I83" s="12">
        <v>3</v>
      </c>
      <c r="J83" s="12">
        <v>0</v>
      </c>
      <c r="K83" s="12">
        <v>2</v>
      </c>
      <c r="L83" s="12">
        <v>0</v>
      </c>
      <c r="M83" s="13"/>
      <c r="N83" s="28"/>
    </row>
    <row r="84" spans="1:14" x14ac:dyDescent="0.25">
      <c r="A84" s="25"/>
      <c r="B84" s="9" t="s">
        <v>95</v>
      </c>
      <c r="C84" s="10" t="s">
        <v>179</v>
      </c>
      <c r="D84" s="11">
        <v>11</v>
      </c>
      <c r="E84" s="11">
        <v>13</v>
      </c>
      <c r="F84" s="7">
        <f t="shared" si="0"/>
        <v>2246.1999999999998</v>
      </c>
      <c r="G84" s="38">
        <f t="shared" si="1"/>
        <v>1123.0999999999999</v>
      </c>
      <c r="H84" s="38">
        <f t="shared" si="2"/>
        <v>1</v>
      </c>
      <c r="I84" s="12">
        <v>1</v>
      </c>
      <c r="J84" s="12">
        <v>0</v>
      </c>
      <c r="K84" s="12">
        <v>0</v>
      </c>
      <c r="L84" s="12">
        <v>1</v>
      </c>
      <c r="M84" s="13"/>
      <c r="N84" s="28"/>
    </row>
    <row r="85" spans="1:14" x14ac:dyDescent="0.25">
      <c r="A85" s="25"/>
      <c r="B85" s="9" t="s">
        <v>96</v>
      </c>
      <c r="C85" s="10" t="s">
        <v>180</v>
      </c>
      <c r="D85" s="11">
        <v>12</v>
      </c>
      <c r="E85" s="11">
        <v>14</v>
      </c>
      <c r="F85" s="7">
        <f t="shared" si="0"/>
        <v>2268.4</v>
      </c>
      <c r="G85" s="38">
        <f t="shared" si="1"/>
        <v>1134.2</v>
      </c>
      <c r="H85" s="38">
        <f t="shared" si="2"/>
        <v>1.5</v>
      </c>
      <c r="I85" s="12">
        <v>2</v>
      </c>
      <c r="J85" s="12">
        <v>0</v>
      </c>
      <c r="K85" s="12">
        <v>0</v>
      </c>
      <c r="L85" s="12">
        <v>1</v>
      </c>
      <c r="M85" s="13"/>
      <c r="N85" s="28"/>
    </row>
    <row r="86" spans="1:14" x14ac:dyDescent="0.25">
      <c r="A86" s="25"/>
      <c r="B86" s="9" t="s">
        <v>97</v>
      </c>
      <c r="C86" s="10" t="s">
        <v>181</v>
      </c>
      <c r="D86" s="11">
        <v>137</v>
      </c>
      <c r="E86" s="11">
        <v>139</v>
      </c>
      <c r="F86" s="7">
        <f t="shared" si="0"/>
        <v>2268.4</v>
      </c>
      <c r="G86" s="38">
        <f t="shared" si="1"/>
        <v>1134.2</v>
      </c>
      <c r="H86" s="38">
        <f t="shared" si="2"/>
        <v>1.5</v>
      </c>
      <c r="I86" s="12">
        <v>2</v>
      </c>
      <c r="J86" s="12">
        <v>0</v>
      </c>
      <c r="K86" s="12">
        <v>0</v>
      </c>
      <c r="L86" s="12">
        <v>1</v>
      </c>
      <c r="M86" s="13"/>
      <c r="N86" s="28"/>
    </row>
    <row r="87" spans="1:14" x14ac:dyDescent="0.25">
      <c r="A87" s="25"/>
      <c r="B87" s="9" t="s">
        <v>98</v>
      </c>
      <c r="C87" s="10" t="s">
        <v>182</v>
      </c>
      <c r="D87" s="11">
        <v>171</v>
      </c>
      <c r="E87" s="11">
        <v>173</v>
      </c>
      <c r="F87" s="7">
        <f t="shared" si="0"/>
        <v>2268.4</v>
      </c>
      <c r="G87" s="38">
        <f t="shared" si="1"/>
        <v>1134.2</v>
      </c>
      <c r="H87" s="38">
        <f t="shared" si="2"/>
        <v>2</v>
      </c>
      <c r="I87" s="12">
        <v>2</v>
      </c>
      <c r="J87" s="12">
        <v>0</v>
      </c>
      <c r="K87" s="12">
        <v>2</v>
      </c>
      <c r="L87" s="12">
        <v>0</v>
      </c>
      <c r="M87" s="13"/>
      <c r="N87" s="28"/>
    </row>
    <row r="88" spans="1:14" x14ac:dyDescent="0.25">
      <c r="A88" s="25"/>
      <c r="B88" s="9" t="s">
        <v>99</v>
      </c>
      <c r="C88" s="10" t="s">
        <v>183</v>
      </c>
      <c r="D88" s="11">
        <v>113</v>
      </c>
      <c r="E88" s="11">
        <v>115</v>
      </c>
      <c r="F88" s="7">
        <f t="shared" si="0"/>
        <v>2246.1999999999998</v>
      </c>
      <c r="G88" s="38">
        <f t="shared" si="1"/>
        <v>1123.0999999999999</v>
      </c>
      <c r="H88" s="38">
        <f t="shared" si="2"/>
        <v>1</v>
      </c>
      <c r="I88" s="12">
        <v>1</v>
      </c>
      <c r="J88" s="12">
        <v>0</v>
      </c>
      <c r="K88" s="12">
        <v>0</v>
      </c>
      <c r="L88" s="12">
        <v>1</v>
      </c>
      <c r="M88" s="13"/>
      <c r="N88" s="28"/>
    </row>
    <row r="89" spans="1:14" x14ac:dyDescent="0.25">
      <c r="A89" s="25"/>
      <c r="B89" s="9" t="s">
        <v>100</v>
      </c>
      <c r="C89" s="10" t="s">
        <v>184</v>
      </c>
      <c r="D89" s="11">
        <v>260</v>
      </c>
      <c r="E89" s="11">
        <v>262</v>
      </c>
      <c r="F89" s="7">
        <f t="shared" si="0"/>
        <v>2246.1999999999998</v>
      </c>
      <c r="G89" s="38">
        <f t="shared" si="1"/>
        <v>1123.0999999999999</v>
      </c>
      <c r="H89" s="38">
        <f t="shared" si="2"/>
        <v>1</v>
      </c>
      <c r="I89" s="12">
        <v>1</v>
      </c>
      <c r="J89" s="12">
        <v>0</v>
      </c>
      <c r="K89" s="12">
        <v>0</v>
      </c>
      <c r="L89" s="12">
        <v>1</v>
      </c>
      <c r="M89" s="13"/>
      <c r="N89" s="28"/>
    </row>
    <row r="90" spans="1:14" x14ac:dyDescent="0.25">
      <c r="A90" s="25"/>
      <c r="B90" s="9" t="s">
        <v>101</v>
      </c>
      <c r="C90" s="10" t="s">
        <v>185</v>
      </c>
      <c r="D90" s="11">
        <v>7</v>
      </c>
      <c r="E90" s="11">
        <v>9</v>
      </c>
      <c r="F90" s="7">
        <f t="shared" ref="F90:F108" si="3">(I90*$C$15+J90*$C$14+K90*$C$13+L90*$C$12)</f>
        <v>2246.1999999999998</v>
      </c>
      <c r="G90" s="38">
        <f t="shared" ref="G90:G108" si="4">F90/(E90-D90)</f>
        <v>1123.0999999999999</v>
      </c>
      <c r="H90" s="38">
        <f t="shared" ref="H90:H108" si="5">SUM(I90:L90)/(E90-D90)</f>
        <v>1</v>
      </c>
      <c r="I90" s="12">
        <v>1</v>
      </c>
      <c r="J90" s="12">
        <v>0</v>
      </c>
      <c r="K90" s="12">
        <v>0</v>
      </c>
      <c r="L90" s="12">
        <v>1</v>
      </c>
      <c r="M90" s="13"/>
      <c r="N90" s="28"/>
    </row>
    <row r="91" spans="1:14" x14ac:dyDescent="0.25">
      <c r="A91" s="25"/>
      <c r="B91" s="9" t="s">
        <v>102</v>
      </c>
      <c r="C91" s="10" t="s">
        <v>186</v>
      </c>
      <c r="D91" s="11">
        <v>8</v>
      </c>
      <c r="E91" s="11">
        <v>10</v>
      </c>
      <c r="F91" s="7">
        <f t="shared" si="3"/>
        <v>2246.1999999999998</v>
      </c>
      <c r="G91" s="38">
        <f t="shared" si="4"/>
        <v>1123.0999999999999</v>
      </c>
      <c r="H91" s="38">
        <f t="shared" si="5"/>
        <v>1</v>
      </c>
      <c r="I91" s="12">
        <v>1</v>
      </c>
      <c r="J91" s="12">
        <v>0</v>
      </c>
      <c r="K91" s="12">
        <v>0</v>
      </c>
      <c r="L91" s="12">
        <v>1</v>
      </c>
      <c r="M91" s="13"/>
      <c r="N91" s="28"/>
    </row>
    <row r="92" spans="1:14" x14ac:dyDescent="0.25">
      <c r="A92" s="25"/>
      <c r="B92" s="9" t="s">
        <v>103</v>
      </c>
      <c r="C92" s="10" t="s">
        <v>187</v>
      </c>
      <c r="D92" s="11">
        <v>292</v>
      </c>
      <c r="E92" s="11">
        <v>294</v>
      </c>
      <c r="F92" s="7">
        <f t="shared" si="3"/>
        <v>2246.1999999999998</v>
      </c>
      <c r="G92" s="38">
        <f t="shared" si="4"/>
        <v>1123.0999999999999</v>
      </c>
      <c r="H92" s="38">
        <f t="shared" si="5"/>
        <v>1.5</v>
      </c>
      <c r="I92" s="12">
        <v>1</v>
      </c>
      <c r="J92" s="12">
        <v>0</v>
      </c>
      <c r="K92" s="12">
        <v>2</v>
      </c>
      <c r="L92" s="12">
        <v>0</v>
      </c>
      <c r="M92" s="13"/>
      <c r="N92" s="28"/>
    </row>
    <row r="93" spans="1:14" x14ac:dyDescent="0.25">
      <c r="A93" s="25"/>
      <c r="B93" s="9" t="s">
        <v>104</v>
      </c>
      <c r="C93" s="10" t="s">
        <v>188</v>
      </c>
      <c r="D93" s="11">
        <v>1</v>
      </c>
      <c r="E93" s="11">
        <v>3</v>
      </c>
      <c r="F93" s="7">
        <f t="shared" si="3"/>
        <v>2224</v>
      </c>
      <c r="G93" s="38">
        <f t="shared" si="4"/>
        <v>1112</v>
      </c>
      <c r="H93" s="38">
        <f t="shared" si="5"/>
        <v>0.5</v>
      </c>
      <c r="I93" s="12">
        <v>0</v>
      </c>
      <c r="J93" s="12">
        <v>0</v>
      </c>
      <c r="K93" s="12">
        <v>0</v>
      </c>
      <c r="L93" s="12">
        <v>1</v>
      </c>
      <c r="M93" s="13"/>
      <c r="N93" s="28"/>
    </row>
    <row r="94" spans="1:14" x14ac:dyDescent="0.25">
      <c r="A94" s="25"/>
      <c r="B94" s="9" t="s">
        <v>105</v>
      </c>
      <c r="C94" s="10" t="s">
        <v>189</v>
      </c>
      <c r="D94" s="11">
        <v>2</v>
      </c>
      <c r="E94" s="11">
        <v>4</v>
      </c>
      <c r="F94" s="7">
        <f t="shared" si="3"/>
        <v>2224</v>
      </c>
      <c r="G94" s="38">
        <f t="shared" si="4"/>
        <v>1112</v>
      </c>
      <c r="H94" s="38">
        <f t="shared" si="5"/>
        <v>0.5</v>
      </c>
      <c r="I94" s="12">
        <v>0</v>
      </c>
      <c r="J94" s="12">
        <v>0</v>
      </c>
      <c r="K94" s="12">
        <v>0</v>
      </c>
      <c r="L94" s="12">
        <v>1</v>
      </c>
      <c r="M94" s="13"/>
      <c r="N94" s="28"/>
    </row>
    <row r="95" spans="1:14" x14ac:dyDescent="0.25">
      <c r="A95" s="25"/>
      <c r="B95" s="9" t="s">
        <v>106</v>
      </c>
      <c r="C95" s="10" t="s">
        <v>190</v>
      </c>
      <c r="D95" s="11">
        <v>144</v>
      </c>
      <c r="E95" s="11">
        <v>146</v>
      </c>
      <c r="F95" s="7">
        <f t="shared" si="3"/>
        <v>2224</v>
      </c>
      <c r="G95" s="38">
        <f t="shared" si="4"/>
        <v>1112</v>
      </c>
      <c r="H95" s="38">
        <f t="shared" si="5"/>
        <v>0.5</v>
      </c>
      <c r="I95" s="12">
        <v>0</v>
      </c>
      <c r="J95" s="12">
        <v>0</v>
      </c>
      <c r="K95" s="12">
        <v>0</v>
      </c>
      <c r="L95" s="12">
        <v>1</v>
      </c>
      <c r="M95" s="13"/>
      <c r="N95" s="28"/>
    </row>
    <row r="96" spans="1:14" x14ac:dyDescent="0.25">
      <c r="A96" s="25"/>
      <c r="B96" s="9" t="s">
        <v>107</v>
      </c>
      <c r="C96" s="10" t="s">
        <v>191</v>
      </c>
      <c r="D96" s="11">
        <v>145</v>
      </c>
      <c r="E96" s="11">
        <v>147</v>
      </c>
      <c r="F96" s="7">
        <f t="shared" si="3"/>
        <v>2224</v>
      </c>
      <c r="G96" s="38">
        <f t="shared" si="4"/>
        <v>1112</v>
      </c>
      <c r="H96" s="38">
        <f t="shared" si="5"/>
        <v>0.5</v>
      </c>
      <c r="I96" s="12">
        <v>0</v>
      </c>
      <c r="J96" s="12">
        <v>0</v>
      </c>
      <c r="K96" s="12">
        <v>0</v>
      </c>
      <c r="L96" s="12">
        <v>1</v>
      </c>
      <c r="M96" s="13"/>
      <c r="N96" s="28"/>
    </row>
    <row r="97" spans="1:14" x14ac:dyDescent="0.25">
      <c r="A97" s="25"/>
      <c r="B97" s="9" t="s">
        <v>108</v>
      </c>
      <c r="C97" s="10" t="s">
        <v>192</v>
      </c>
      <c r="D97" s="11">
        <v>275</v>
      </c>
      <c r="E97" s="11">
        <v>277</v>
      </c>
      <c r="F97" s="7">
        <f t="shared" si="3"/>
        <v>2224</v>
      </c>
      <c r="G97" s="38">
        <f t="shared" si="4"/>
        <v>1112</v>
      </c>
      <c r="H97" s="38">
        <f t="shared" si="5"/>
        <v>0.5</v>
      </c>
      <c r="I97" s="12">
        <v>0</v>
      </c>
      <c r="J97" s="12">
        <v>0</v>
      </c>
      <c r="K97" s="12">
        <v>0</v>
      </c>
      <c r="L97" s="12">
        <v>1</v>
      </c>
      <c r="M97" s="13"/>
      <c r="N97" s="28"/>
    </row>
    <row r="98" spans="1:14" x14ac:dyDescent="0.25">
      <c r="A98" s="25"/>
      <c r="B98" s="9" t="s">
        <v>109</v>
      </c>
      <c r="C98" s="10" t="s">
        <v>193</v>
      </c>
      <c r="D98" s="11">
        <v>276</v>
      </c>
      <c r="E98" s="11">
        <v>278</v>
      </c>
      <c r="F98" s="7">
        <f t="shared" si="3"/>
        <v>2224</v>
      </c>
      <c r="G98" s="38">
        <f t="shared" si="4"/>
        <v>1112</v>
      </c>
      <c r="H98" s="38">
        <f t="shared" si="5"/>
        <v>0.5</v>
      </c>
      <c r="I98" s="12">
        <v>0</v>
      </c>
      <c r="J98" s="12">
        <v>0</v>
      </c>
      <c r="K98" s="12">
        <v>0</v>
      </c>
      <c r="L98" s="12">
        <v>1</v>
      </c>
      <c r="M98" s="13"/>
      <c r="N98" s="28"/>
    </row>
    <row r="99" spans="1:14" x14ac:dyDescent="0.25">
      <c r="A99" s="25"/>
      <c r="B99" s="9" t="s">
        <v>110</v>
      </c>
      <c r="C99" s="10" t="s">
        <v>194</v>
      </c>
      <c r="D99" s="11">
        <v>48</v>
      </c>
      <c r="E99" s="11">
        <v>50</v>
      </c>
      <c r="F99" s="7">
        <f t="shared" si="3"/>
        <v>2224</v>
      </c>
      <c r="G99" s="38">
        <f t="shared" si="4"/>
        <v>1112</v>
      </c>
      <c r="H99" s="38">
        <f t="shared" si="5"/>
        <v>0.5</v>
      </c>
      <c r="I99" s="12">
        <v>0</v>
      </c>
      <c r="J99" s="12">
        <v>0</v>
      </c>
      <c r="K99" s="12">
        <v>0</v>
      </c>
      <c r="L99" s="12">
        <v>1</v>
      </c>
      <c r="M99" s="13"/>
      <c r="N99" s="28"/>
    </row>
    <row r="100" spans="1:14" x14ac:dyDescent="0.25">
      <c r="A100" s="25"/>
      <c r="B100" s="9" t="s">
        <v>111</v>
      </c>
      <c r="C100" s="10" t="s">
        <v>195</v>
      </c>
      <c r="D100" s="11">
        <v>49</v>
      </c>
      <c r="E100" s="11">
        <v>51</v>
      </c>
      <c r="F100" s="7">
        <f t="shared" si="3"/>
        <v>2224</v>
      </c>
      <c r="G100" s="38">
        <f t="shared" si="4"/>
        <v>1112</v>
      </c>
      <c r="H100" s="38">
        <f t="shared" si="5"/>
        <v>0.5</v>
      </c>
      <c r="I100" s="12">
        <v>0</v>
      </c>
      <c r="J100" s="12">
        <v>0</v>
      </c>
      <c r="K100" s="12">
        <v>0</v>
      </c>
      <c r="L100" s="12">
        <v>1</v>
      </c>
      <c r="M100" s="13"/>
      <c r="N100" s="28"/>
    </row>
    <row r="101" spans="1:14" x14ac:dyDescent="0.25">
      <c r="A101" s="25"/>
      <c r="B101" s="9" t="s">
        <v>112</v>
      </c>
      <c r="C101" s="10" t="s">
        <v>196</v>
      </c>
      <c r="D101" s="11">
        <v>199</v>
      </c>
      <c r="E101" s="11">
        <v>201</v>
      </c>
      <c r="F101" s="7">
        <f t="shared" si="3"/>
        <v>2224</v>
      </c>
      <c r="G101" s="38">
        <f t="shared" si="4"/>
        <v>1112</v>
      </c>
      <c r="H101" s="38">
        <f t="shared" si="5"/>
        <v>0.5</v>
      </c>
      <c r="I101" s="12">
        <v>0</v>
      </c>
      <c r="J101" s="12">
        <v>0</v>
      </c>
      <c r="K101" s="12">
        <v>0</v>
      </c>
      <c r="L101" s="12">
        <v>1</v>
      </c>
      <c r="M101" s="13"/>
      <c r="N101" s="28"/>
    </row>
    <row r="102" spans="1:14" x14ac:dyDescent="0.25">
      <c r="A102" s="25"/>
      <c r="B102" s="9" t="s">
        <v>113</v>
      </c>
      <c r="C102" s="10" t="s">
        <v>197</v>
      </c>
      <c r="D102" s="11">
        <v>200</v>
      </c>
      <c r="E102" s="11">
        <v>202</v>
      </c>
      <c r="F102" s="7">
        <f t="shared" si="3"/>
        <v>2224</v>
      </c>
      <c r="G102" s="38">
        <f t="shared" si="4"/>
        <v>1112</v>
      </c>
      <c r="H102" s="38">
        <f t="shared" si="5"/>
        <v>0.5</v>
      </c>
      <c r="I102" s="12">
        <v>0</v>
      </c>
      <c r="J102" s="12">
        <v>0</v>
      </c>
      <c r="K102" s="12">
        <v>0</v>
      </c>
      <c r="L102" s="12">
        <v>1</v>
      </c>
      <c r="M102" s="13"/>
      <c r="N102" s="28"/>
    </row>
    <row r="103" spans="1:14" x14ac:dyDescent="0.25">
      <c r="A103" s="25"/>
      <c r="B103" s="9" t="s">
        <v>114</v>
      </c>
      <c r="C103" s="10" t="s">
        <v>198</v>
      </c>
      <c r="D103" s="11">
        <v>130</v>
      </c>
      <c r="E103" s="11">
        <v>132</v>
      </c>
      <c r="F103" s="7">
        <f t="shared" si="3"/>
        <v>2224</v>
      </c>
      <c r="G103" s="38">
        <f t="shared" si="4"/>
        <v>1112</v>
      </c>
      <c r="H103" s="38">
        <f t="shared" si="5"/>
        <v>0.5</v>
      </c>
      <c r="I103" s="12">
        <v>0</v>
      </c>
      <c r="J103" s="12">
        <v>0</v>
      </c>
      <c r="K103" s="12">
        <v>0</v>
      </c>
      <c r="L103" s="12">
        <v>1</v>
      </c>
      <c r="M103" s="13"/>
      <c r="N103" s="28"/>
    </row>
    <row r="104" spans="1:14" x14ac:dyDescent="0.25">
      <c r="A104" s="25"/>
      <c r="B104" s="9" t="s">
        <v>115</v>
      </c>
      <c r="C104" s="10" t="s">
        <v>199</v>
      </c>
      <c r="D104" s="11">
        <v>131</v>
      </c>
      <c r="E104" s="11">
        <v>133</v>
      </c>
      <c r="F104" s="7">
        <f t="shared" si="3"/>
        <v>2224</v>
      </c>
      <c r="G104" s="38">
        <f t="shared" si="4"/>
        <v>1112</v>
      </c>
      <c r="H104" s="38">
        <f t="shared" si="5"/>
        <v>0.5</v>
      </c>
      <c r="I104" s="12">
        <v>0</v>
      </c>
      <c r="J104" s="12">
        <v>0</v>
      </c>
      <c r="K104" s="12">
        <v>0</v>
      </c>
      <c r="L104" s="12">
        <v>1</v>
      </c>
      <c r="M104" s="13"/>
      <c r="N104" s="28"/>
    </row>
    <row r="105" spans="1:14" x14ac:dyDescent="0.25">
      <c r="A105" s="25"/>
      <c r="B105" s="9" t="s">
        <v>116</v>
      </c>
      <c r="C105" s="10" t="s">
        <v>200</v>
      </c>
      <c r="D105" s="11">
        <v>138</v>
      </c>
      <c r="E105" s="11">
        <v>140</v>
      </c>
      <c r="F105" s="7">
        <f t="shared" si="3"/>
        <v>2224</v>
      </c>
      <c r="G105" s="38">
        <f t="shared" si="4"/>
        <v>1112</v>
      </c>
      <c r="H105" s="38">
        <f t="shared" si="5"/>
        <v>0.5</v>
      </c>
      <c r="I105" s="12">
        <v>0</v>
      </c>
      <c r="J105" s="12">
        <v>0</v>
      </c>
      <c r="K105" s="12">
        <v>0</v>
      </c>
      <c r="L105" s="12">
        <v>1</v>
      </c>
      <c r="M105" s="13"/>
      <c r="N105" s="28"/>
    </row>
    <row r="106" spans="1:14" x14ac:dyDescent="0.25">
      <c r="A106" s="25"/>
      <c r="B106" s="9" t="s">
        <v>117</v>
      </c>
      <c r="C106" s="10" t="s">
        <v>201</v>
      </c>
      <c r="D106" s="11">
        <v>78</v>
      </c>
      <c r="E106" s="11">
        <v>80</v>
      </c>
      <c r="F106" s="7">
        <f t="shared" si="3"/>
        <v>2224</v>
      </c>
      <c r="G106" s="38">
        <f t="shared" si="4"/>
        <v>1112</v>
      </c>
      <c r="H106" s="38">
        <f t="shared" si="5"/>
        <v>0.5</v>
      </c>
      <c r="I106" s="12">
        <v>0</v>
      </c>
      <c r="J106" s="12">
        <v>0</v>
      </c>
      <c r="K106" s="12">
        <v>0</v>
      </c>
      <c r="L106" s="12">
        <v>1</v>
      </c>
      <c r="M106" s="13"/>
      <c r="N106" s="28"/>
    </row>
    <row r="107" spans="1:14" x14ac:dyDescent="0.25">
      <c r="A107" s="25"/>
      <c r="B107" s="9" t="s">
        <v>118</v>
      </c>
      <c r="C107" s="10" t="s">
        <v>202</v>
      </c>
      <c r="D107" s="11">
        <v>129</v>
      </c>
      <c r="E107" s="11">
        <v>131</v>
      </c>
      <c r="F107" s="7">
        <f t="shared" si="3"/>
        <v>2224</v>
      </c>
      <c r="G107" s="38">
        <f t="shared" si="4"/>
        <v>1112</v>
      </c>
      <c r="H107" s="38">
        <f t="shared" si="5"/>
        <v>1</v>
      </c>
      <c r="I107" s="12">
        <v>0</v>
      </c>
      <c r="J107" s="12">
        <v>0</v>
      </c>
      <c r="K107" s="12">
        <v>2</v>
      </c>
      <c r="L107" s="12">
        <v>0</v>
      </c>
      <c r="M107" s="13"/>
      <c r="N107" s="28"/>
    </row>
    <row r="108" spans="1:14" x14ac:dyDescent="0.25">
      <c r="A108" s="25"/>
      <c r="B108" s="14" t="s">
        <v>119</v>
      </c>
      <c r="C108" s="15" t="s">
        <v>203</v>
      </c>
      <c r="D108" s="16">
        <v>5</v>
      </c>
      <c r="E108" s="16">
        <v>7</v>
      </c>
      <c r="F108" s="7">
        <f t="shared" si="3"/>
        <v>2224</v>
      </c>
      <c r="G108" s="38">
        <f t="shared" si="4"/>
        <v>1112</v>
      </c>
      <c r="H108" s="38">
        <f t="shared" si="5"/>
        <v>1</v>
      </c>
      <c r="I108" s="17">
        <v>0</v>
      </c>
      <c r="J108" s="17">
        <v>0</v>
      </c>
      <c r="K108" s="17">
        <v>2</v>
      </c>
      <c r="L108" s="17">
        <v>0</v>
      </c>
      <c r="M108" s="18"/>
      <c r="N108" s="28"/>
    </row>
    <row r="109" spans="1:14" s="1" customFormat="1" ht="3" customHeight="1" x14ac:dyDescent="0.25">
      <c r="A109" s="29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1"/>
    </row>
  </sheetData>
  <sortState ref="B2:J86">
    <sortCondition ref="B2:B86"/>
    <sortCondition ref="C2:C86"/>
  </sortState>
  <customSheetViews>
    <customSheetView guid="{6A94973B-36E3-4CC6-B00B-F6693EA2A9EE}" showPageBreaks="1" fitToPage="1" printArea="1" view="pageBreakPreview" topLeftCell="A4">
      <selection activeCell="G22" sqref="G22"/>
      <rowBreaks count="1" manualBreakCount="1">
        <brk id="61" max="12" man="1"/>
      </rowBreaks>
      <pageMargins left="0.7" right="0.7" top="0.75" bottom="0.75" header="0.3" footer="0.3"/>
      <pageSetup scale="53" fitToHeight="0" orientation="landscape" r:id="rId1"/>
      <headerFooter>
        <oddFooter>&amp;LAlaska HSIP Handbook&amp;CA-2&amp;REffective April 2, 2021</oddFooter>
      </headerFooter>
    </customSheetView>
  </customSheetViews>
  <pageMargins left="0.7" right="0.7" top="0.75" bottom="0.75" header="0.3" footer="0.3"/>
  <pageSetup scale="53" fitToHeight="0" orientation="landscape" r:id="rId2"/>
  <headerFooter>
    <oddFooter>&amp;LAlaska HSIP Handbook&amp;CA-2&amp;REffective April 2, 2021</oddFooter>
  </headerFooter>
  <rowBreaks count="1" manualBreakCount="1">
    <brk id="61" max="12" man="1"/>
  </row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Alaska DOT&amp;PF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Matthew I (DOT)</dc:creator>
  <cp:lastModifiedBy>McRae, Mary F (DOT)</cp:lastModifiedBy>
  <cp:lastPrinted>2020-03-27T22:22:40Z</cp:lastPrinted>
  <dcterms:created xsi:type="dcterms:W3CDTF">2018-02-02T00:09:41Z</dcterms:created>
  <dcterms:modified xsi:type="dcterms:W3CDTF">2021-03-31T17:43:30Z</dcterms:modified>
</cp:coreProperties>
</file>