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PROCURE\Bid Archive\2000-2099\2073 Lighting and Upfit\"/>
    </mc:Choice>
  </mc:AlternateContent>
  <bookViews>
    <workbookView xWindow="0" yWindow="0" windowWidth="15390" windowHeight="7320"/>
  </bookViews>
  <sheets>
    <sheet name="Non Law Enforcement" sheetId="1" r:id="rId1"/>
    <sheet name="Law Enforcement" sheetId="2" r:id="rId2"/>
  </sheets>
  <definedNames>
    <definedName name="_xlnm._FilterDatabase" localSheetId="1" hidden="1">'Law Enforcement'!$A$5:$M$5</definedName>
    <definedName name="_xlnm.Print_Area" localSheetId="0">'Non Law Enforcement'!$A$1:$E$27</definedName>
    <definedName name="_xlnm.Print_Titles" localSheetId="1">'Law Enforcement'!$1:$5</definedName>
  </definedNames>
  <calcPr calcId="162913"/>
</workbook>
</file>

<file path=xl/calcChain.xml><?xml version="1.0" encoding="utf-8"?>
<calcChain xmlns="http://schemas.openxmlformats.org/spreadsheetml/2006/main">
  <c r="J22" i="2" l="1"/>
  <c r="L22" i="2"/>
  <c r="K22" i="2"/>
  <c r="M22" i="2" s="1"/>
  <c r="J52" i="2" l="1"/>
  <c r="J29" i="2"/>
  <c r="K29" i="2"/>
  <c r="J28" i="2"/>
  <c r="K28" i="2"/>
  <c r="J27" i="2"/>
  <c r="K27" i="2"/>
  <c r="E17" i="1"/>
  <c r="E15" i="1"/>
  <c r="E10" i="1"/>
  <c r="J6" i="2" l="1"/>
  <c r="L6" i="2" s="1"/>
  <c r="K6" i="2"/>
  <c r="J7" i="2"/>
  <c r="L7" i="2" s="1"/>
  <c r="K7" i="2"/>
  <c r="J8" i="2"/>
  <c r="L8" i="2" s="1"/>
  <c r="K8" i="2"/>
  <c r="J9" i="2"/>
  <c r="L9" i="2" s="1"/>
  <c r="K9" i="2"/>
  <c r="J10" i="2"/>
  <c r="L10" i="2" s="1"/>
  <c r="K10" i="2"/>
  <c r="J11" i="2"/>
  <c r="L11" i="2" s="1"/>
  <c r="K11" i="2"/>
  <c r="J12" i="2"/>
  <c r="L12" i="2" s="1"/>
  <c r="K12" i="2"/>
  <c r="J13" i="2"/>
  <c r="L13" i="2" s="1"/>
  <c r="K13" i="2"/>
  <c r="K16" i="2"/>
  <c r="L16" i="2"/>
  <c r="J17" i="2"/>
  <c r="L17" i="2" s="1"/>
  <c r="K17" i="2"/>
  <c r="J18" i="2"/>
  <c r="L18" i="2" s="1"/>
  <c r="K18" i="2"/>
  <c r="J19" i="2"/>
  <c r="L19" i="2" s="1"/>
  <c r="K19" i="2"/>
  <c r="J20" i="2"/>
  <c r="L20" i="2" s="1"/>
  <c r="K20" i="2"/>
  <c r="J21" i="2"/>
  <c r="L21" i="2" s="1"/>
  <c r="K21" i="2"/>
  <c r="J23" i="2"/>
  <c r="L23" i="2" s="1"/>
  <c r="K23" i="2"/>
  <c r="J24" i="2"/>
  <c r="L24" i="2" s="1"/>
  <c r="K24" i="2"/>
  <c r="K25" i="2"/>
  <c r="L25" i="2"/>
  <c r="J26" i="2"/>
  <c r="L26" i="2" s="1"/>
  <c r="K26" i="2"/>
  <c r="J32" i="2"/>
  <c r="L32" i="2" s="1"/>
  <c r="K32" i="2"/>
  <c r="J33" i="2"/>
  <c r="L33" i="2" s="1"/>
  <c r="K33" i="2"/>
  <c r="J34" i="2"/>
  <c r="L34" i="2" s="1"/>
  <c r="K34" i="2"/>
  <c r="J35" i="2"/>
  <c r="L35" i="2" s="1"/>
  <c r="K35" i="2"/>
  <c r="J36" i="2"/>
  <c r="L36" i="2" s="1"/>
  <c r="K36" i="2"/>
  <c r="J37" i="2"/>
  <c r="L37" i="2" s="1"/>
  <c r="K37" i="2"/>
  <c r="J38" i="2"/>
  <c r="L38" i="2" s="1"/>
  <c r="K38" i="2"/>
  <c r="J39" i="2"/>
  <c r="L39" i="2" s="1"/>
  <c r="K39" i="2"/>
  <c r="J40" i="2"/>
  <c r="L40" i="2" s="1"/>
  <c r="K40" i="2"/>
  <c r="J41" i="2"/>
  <c r="L41" i="2" s="1"/>
  <c r="K41" i="2"/>
  <c r="J42" i="2"/>
  <c r="L42" i="2" s="1"/>
  <c r="K42" i="2"/>
  <c r="J43" i="2"/>
  <c r="L43" i="2" s="1"/>
  <c r="K43" i="2"/>
  <c r="J44" i="2"/>
  <c r="L44" i="2" s="1"/>
  <c r="K44" i="2"/>
  <c r="J45" i="2"/>
  <c r="L45" i="2" s="1"/>
  <c r="K45" i="2"/>
  <c r="J46" i="2"/>
  <c r="L46" i="2" s="1"/>
  <c r="K46" i="2"/>
  <c r="J47" i="2"/>
  <c r="L47" i="2" s="1"/>
  <c r="K47" i="2"/>
  <c r="J48" i="2"/>
  <c r="L48" i="2" s="1"/>
  <c r="K48" i="2"/>
  <c r="J49" i="2"/>
  <c r="L49" i="2" s="1"/>
  <c r="K49" i="2"/>
  <c r="J50" i="2"/>
  <c r="L50" i="2" s="1"/>
  <c r="K50" i="2"/>
  <c r="J51" i="2"/>
  <c r="L51" i="2" s="1"/>
  <c r="K51" i="2"/>
  <c r="J54" i="2"/>
  <c r="L54" i="2" s="1"/>
  <c r="K54" i="2"/>
  <c r="J55" i="2"/>
  <c r="L55" i="2" s="1"/>
  <c r="K55" i="2"/>
  <c r="J56" i="2"/>
  <c r="L56" i="2" s="1"/>
  <c r="K56" i="2"/>
  <c r="J57" i="2"/>
  <c r="L57" i="2" s="1"/>
  <c r="K57" i="2"/>
  <c r="J58" i="2"/>
  <c r="L58" i="2" s="1"/>
  <c r="K58" i="2"/>
  <c r="J59" i="2"/>
  <c r="L59" i="2" s="1"/>
  <c r="K59" i="2"/>
  <c r="J60" i="2"/>
  <c r="L60" i="2" s="1"/>
  <c r="K60" i="2"/>
  <c r="J61" i="2"/>
  <c r="L61" i="2" s="1"/>
  <c r="K61" i="2"/>
  <c r="J62" i="2"/>
  <c r="L62" i="2" s="1"/>
  <c r="K62" i="2"/>
  <c r="J63" i="2"/>
  <c r="L63" i="2" s="1"/>
  <c r="K63" i="2"/>
  <c r="J64" i="2"/>
  <c r="L64" i="2" s="1"/>
  <c r="K64" i="2"/>
  <c r="J65" i="2"/>
  <c r="L65" i="2" s="1"/>
  <c r="K65" i="2"/>
  <c r="J66" i="2"/>
  <c r="L66" i="2" s="1"/>
  <c r="K66" i="2"/>
  <c r="J67" i="2"/>
  <c r="L67" i="2" s="1"/>
  <c r="K67" i="2"/>
  <c r="J68" i="2"/>
  <c r="L68" i="2" s="1"/>
  <c r="K68" i="2"/>
  <c r="J69" i="2"/>
  <c r="L69" i="2" s="1"/>
  <c r="K69" i="2"/>
  <c r="J70" i="2"/>
  <c r="L70" i="2" s="1"/>
  <c r="K70" i="2"/>
  <c r="J71" i="2"/>
  <c r="L71" i="2" s="1"/>
  <c r="K71" i="2"/>
  <c r="J72" i="2"/>
  <c r="L72" i="2" s="1"/>
  <c r="K72" i="2"/>
  <c r="J73" i="2"/>
  <c r="L73" i="2" s="1"/>
  <c r="K73" i="2"/>
  <c r="J74" i="2"/>
  <c r="L74" i="2" s="1"/>
  <c r="K74" i="2"/>
  <c r="J75" i="2"/>
  <c r="L75" i="2" s="1"/>
  <c r="K75" i="2"/>
  <c r="J77" i="2"/>
  <c r="L77" i="2" s="1"/>
  <c r="K77" i="2"/>
  <c r="J78" i="2"/>
  <c r="L78" i="2" s="1"/>
  <c r="K78" i="2"/>
  <c r="J79" i="2"/>
  <c r="L79" i="2" s="1"/>
  <c r="K79" i="2"/>
  <c r="J80" i="2"/>
  <c r="L80" i="2" s="1"/>
  <c r="K80" i="2"/>
  <c r="J81" i="2"/>
  <c r="L81" i="2" s="1"/>
  <c r="K81" i="2"/>
  <c r="J82" i="2"/>
  <c r="L82" i="2" s="1"/>
  <c r="K82" i="2"/>
  <c r="J86" i="2"/>
  <c r="L86" i="2" s="1"/>
  <c r="K86" i="2"/>
  <c r="J87" i="2"/>
  <c r="L87" i="2" s="1"/>
  <c r="K87" i="2"/>
  <c r="M33" i="2" l="1"/>
  <c r="M25" i="2"/>
  <c r="M26" i="2"/>
  <c r="M35" i="2"/>
  <c r="M32" i="2"/>
  <c r="M12" i="2"/>
  <c r="M10" i="2"/>
  <c r="M8" i="2"/>
  <c r="M6" i="2"/>
  <c r="M77" i="2"/>
  <c r="M69" i="2"/>
  <c r="M61" i="2"/>
  <c r="M51" i="2"/>
  <c r="M43" i="2"/>
  <c r="M24" i="2"/>
  <c r="M81" i="2"/>
  <c r="M73" i="2"/>
  <c r="M65" i="2"/>
  <c r="M57" i="2"/>
  <c r="M47" i="2"/>
  <c r="M39" i="2"/>
  <c r="M19" i="2"/>
  <c r="M62" i="2"/>
  <c r="M58" i="2"/>
  <c r="M86" i="2"/>
  <c r="M79" i="2"/>
  <c r="M74" i="2"/>
  <c r="M71" i="2"/>
  <c r="M67" i="2"/>
  <c r="M63" i="2"/>
  <c r="M59" i="2"/>
  <c r="M55" i="2"/>
  <c r="M49" i="2"/>
  <c r="M45" i="2"/>
  <c r="M41" i="2"/>
  <c r="M37" i="2"/>
  <c r="M21" i="2"/>
  <c r="M17" i="2"/>
  <c r="M13" i="2"/>
  <c r="M11" i="2"/>
  <c r="M9" i="2"/>
  <c r="M7" i="2"/>
  <c r="M87" i="2"/>
  <c r="M80" i="2"/>
  <c r="M75" i="2"/>
  <c r="M72" i="2"/>
  <c r="M68" i="2"/>
  <c r="M64" i="2"/>
  <c r="M60" i="2"/>
  <c r="M56" i="2"/>
  <c r="M50" i="2"/>
  <c r="M46" i="2"/>
  <c r="M42" i="2"/>
  <c r="M38" i="2"/>
  <c r="M23" i="2"/>
  <c r="M18" i="2"/>
  <c r="M82" i="2"/>
  <c r="M78" i="2"/>
  <c r="M70" i="2"/>
  <c r="M66" i="2"/>
  <c r="M54" i="2"/>
  <c r="M48" i="2"/>
  <c r="M44" i="2"/>
  <c r="M40" i="2"/>
  <c r="M36" i="2"/>
  <c r="M20" i="2"/>
  <c r="M16" i="2"/>
  <c r="M34" i="2"/>
  <c r="E19" i="1"/>
  <c r="E20" i="1"/>
  <c r="E21" i="1"/>
  <c r="E22" i="1"/>
  <c r="E23" i="1"/>
  <c r="E24" i="1"/>
  <c r="E25" i="1"/>
  <c r="E26" i="1"/>
  <c r="E9" i="1"/>
  <c r="E11" i="1"/>
  <c r="E12" i="1"/>
  <c r="E13" i="1"/>
  <c r="E18" i="1" l="1"/>
  <c r="E8" i="1"/>
  <c r="E27" i="1" l="1"/>
</calcChain>
</file>

<file path=xl/sharedStrings.xml><?xml version="1.0" encoding="utf-8"?>
<sst xmlns="http://schemas.openxmlformats.org/spreadsheetml/2006/main" count="306" uniqueCount="240">
  <si>
    <t xml:space="preserve">Attachments: </t>
  </si>
  <si>
    <t>PO Total</t>
  </si>
  <si>
    <t>1 or 0</t>
  </si>
  <si>
    <t>Description</t>
  </si>
  <si>
    <t>PO TOTAL</t>
  </si>
  <si>
    <t>Make and Model</t>
  </si>
  <si>
    <t>PO#</t>
  </si>
  <si>
    <t>DATE:</t>
  </si>
  <si>
    <t>V-</t>
  </si>
  <si>
    <t>VEHICLE DESCRIPTION:</t>
  </si>
  <si>
    <t>VEHICLE AVAILABLE  FOR UP-FIT ANCHORAGE SEF ETA:</t>
  </si>
  <si>
    <t>Replaces :</t>
  </si>
  <si>
    <t>Alaska Safety</t>
  </si>
  <si>
    <t>4725 Gambell Street Anchorage, AK 99503</t>
  </si>
  <si>
    <t>12V ROOF MOUNTED SPOT LIGHT WITH DASH MOUNT REMOTE</t>
  </si>
  <si>
    <t>Complete order form and send to your State Equipment Fleet Procurement Officer</t>
  </si>
  <si>
    <t xml:space="preserve">WINTER GRILL COVER BLACK VINYL, NO ZIPPER, NON-QUILTED, UNIVERSAL FIT (SNAP ON STYLE )  </t>
  </si>
  <si>
    <t>CAB HEIGHT HEADACHE RACK MESH STYLE TO FIT FORD, CHEVROLET OR DODGE FULL SIZE TRUCK</t>
  </si>
  <si>
    <t>DRIVING LIGHTS WIRED TO HIGH BEAMS (NO SWITCH, THEY JUST COME ON AUTOMATICALLY)</t>
  </si>
  <si>
    <t>DRIVING LIGHTS WIRED TO A SEPARATE SWITCH.</t>
  </si>
  <si>
    <t>DRIVING LIGHTS WIRED TO A HIGH BEAM ARMING SWITCH. (LIGHTS WILL COME ON WITH HIGH BEAMS IF THE SWITCH IS IN THE "ON" POSITION)</t>
  </si>
  <si>
    <t>CA2073-18 PRICE LIST AND ORDER SHEET</t>
  </si>
  <si>
    <t>Clint VanNoy 907-561-5661</t>
  </si>
  <si>
    <t>WINTER HEATER PACKAGE TO INCLUDE (1) 120V AC ADHESIVE BACKED PAD STYLE OIL PAN HEATER 250 WATT MINIMUM,  (1) 120V AC ADHESIVE BACKED  PAD STYLE AUTOMATIC TRANSMISSION PAN HEATER 250 WATT MINIMUM,  PLUGGED INTO A 3 TO 1 125V MOLDED W/ CORDSET</t>
  </si>
  <si>
    <t xml:space="preserve">WATCHGUARD INSTALL </t>
  </si>
  <si>
    <t>MISC LABOR</t>
  </si>
  <si>
    <t>WINTER STARTING AIDS: ENGINE HEATER PAD, TRANSMISSION PAD, BATTERY PAD, J-8 BOX, ANTIFREEZE TO -50</t>
  </si>
  <si>
    <t>UNIVERSAL</t>
  </si>
  <si>
    <t>WINTER SNAP-ON GRILL COVER,VARIOUS VEHICLES, BLACK VINYL WITH ZIPPER FRONT</t>
  </si>
  <si>
    <t>POWER DISTRIBUTION SYSTEM, CONSISTS OF THE FOLLOWING: COLE HERSEE 24117 SOLENOID, BLUE SEAS FUSE BOX# 5029 AND BUSSMAN #BP/CB185-50 RESETTABLE CIRCUIT BREAKER.</t>
  </si>
  <si>
    <t>TRUCK FIRST AID KIT, CLASS A MEDIUM</t>
  </si>
  <si>
    <t>FA0609</t>
  </si>
  <si>
    <t>PROSTAT 1ST AID</t>
  </si>
  <si>
    <t>FIRE EXTINGUISHER, 2.5 POUND, INCLUDES MOUNTING BRACKET</t>
  </si>
  <si>
    <t>AX417T</t>
  </si>
  <si>
    <t>AMEREX</t>
  </si>
  <si>
    <t>RADIO INSTALL</t>
  </si>
  <si>
    <t>INSTALL CUSTOMER SUPPLIED RADAR</t>
  </si>
  <si>
    <t>RADAR INSTALLATION</t>
  </si>
  <si>
    <t>RADAR POWER PORT FOR RADAR USE ONLY</t>
  </si>
  <si>
    <t>155-2127-00</t>
  </si>
  <si>
    <t>KUSTOM SIGNAL</t>
  </si>
  <si>
    <t>THREE OUTLET POWER PORT FOR 12V ACCESSORIES</t>
  </si>
  <si>
    <t>SH14.0553</t>
  </si>
  <si>
    <t>ABLE 2 PRODUCTS</t>
  </si>
  <si>
    <t>IGNITION SECURITY SYSTEM</t>
  </si>
  <si>
    <t>SOETISSO-07</t>
  </si>
  <si>
    <t>SOUND OFF</t>
  </si>
  <si>
    <t>PUSHBUMPER FOR FORD F150 TRUCKS</t>
  </si>
  <si>
    <t>STWK0514FDT15F150</t>
  </si>
  <si>
    <t>SETINA</t>
  </si>
  <si>
    <t>PUSHBUMPER FOR FORD F250 TRUCKS</t>
  </si>
  <si>
    <t>STPB400UFDF250</t>
  </si>
  <si>
    <t>ALUMINUM PUSHBUMPER FOR POLICE UTILITY</t>
  </si>
  <si>
    <t xml:space="preserve">STBK0534ITU16
</t>
  </si>
  <si>
    <t>PB6 HEADLIGHT GUARD WITH PB5 WRAP, PIT BUMPER FOR POLICE UTILITY UTILITY</t>
  </si>
  <si>
    <t>STHK0810ITU16</t>
  </si>
  <si>
    <t xml:space="preserve">STEEL WINDOW BARRIERS FOR FORD POLICE UTILITY REAR DOORS ONLY </t>
  </si>
  <si>
    <t>STWK0514ITU12</t>
  </si>
  <si>
    <t>STEEL WINDOW BARRIERS FOR FORD F250 - REAR DOORS ONLY</t>
  </si>
  <si>
    <t xml:space="preserve">STWK0514FDT17F250H
</t>
  </si>
  <si>
    <t>STEEL WINDOW BARRIERS FOR FORD F150 - REAR DOORS ONLY</t>
  </si>
  <si>
    <t>STWK0514FDT15F150H</t>
  </si>
  <si>
    <t>PRISONER SEAT AND REAR PARTITION, UTILITY INT</t>
  </si>
  <si>
    <t xml:space="preserve">STQK0492ITU12
</t>
  </si>
  <si>
    <t>FRONT PARTITION FOR FORD POLICE UTILITY, XL WITH RP PANEL</t>
  </si>
  <si>
    <t xml:space="preserve">STPK1129ITU12
</t>
  </si>
  <si>
    <t>SINGLE PRISONER TRANSPORT PARTITION (for 16+ FORD F250)</t>
  </si>
  <si>
    <t xml:space="preserve">1K0574FDT17F250PDR
</t>
  </si>
  <si>
    <t>SINGLE PRISONER TRANSPORT PARTITION (for 16+ FORD F150)</t>
  </si>
  <si>
    <t>ST1K0574FDT15F150PDR</t>
  </si>
  <si>
    <t>CARGO MOUNT FOR POLICE UTILITY, MOUNTS IN CARGO AREA, FLIPS UP FOR SPARE TIRE ACCESS</t>
  </si>
  <si>
    <t>TYCP+UV-CARGO-MNT</t>
  </si>
  <si>
    <t>TROY PRODUCTS</t>
  </si>
  <si>
    <t>FORD TRUCK CONSOLE MOUNTING KIT, ONLY NEED FOR USED CONSOLE OR 10" UNIVERSAL</t>
  </si>
  <si>
    <t>TYAC-F150-15-MNT</t>
  </si>
  <si>
    <t>GUNBOX INSERT FOR CONSOLE, 6" WITH LOCKING LID</t>
  </si>
  <si>
    <t>TYAC-GUNBOX-6</t>
  </si>
  <si>
    <t>CONSOLE CUP HOLDERS, HOLDS TWO BEVERAGES AND TAKES UP 4" OF CONSOLE SPACE</t>
  </si>
  <si>
    <t>TYAC-INBHG</t>
  </si>
  <si>
    <t xml:space="preserve">CONSOLE 10" SLOPE, 11" FLAT, USED FOR MOST PATROL VEHICLES BUT FITS FORD UTILITY BEST  </t>
  </si>
  <si>
    <t>TYCC-UV-11-12</t>
  </si>
  <si>
    <t>HSC-HDM-153</t>
  </si>
  <si>
    <t>HAVIS</t>
  </si>
  <si>
    <t>PREMIUM PASSENGER SIDE COMPUTER MOUNT FOR FORD POLICE UTILITY</t>
  </si>
  <si>
    <t>HSPKG-PSM-353</t>
  </si>
  <si>
    <t>INNER EDGE INTERIOR LIGHTBAR FOR POLICE UTILITY, 10 LAMPS, TWO PIECE UNIT</t>
  </si>
  <si>
    <t>WHISFL34X</t>
  </si>
  <si>
    <t>WHLEN</t>
  </si>
  <si>
    <t>POST MOUNT SPOTLIGHT, FOR 2017+ FORD F250 TRUCKS</t>
  </si>
  <si>
    <t>UN335PL-189-0002</t>
  </si>
  <si>
    <t>UNITY</t>
  </si>
  <si>
    <t>UNIVERSAL HIDE-A-WAY LED CORNER LIGHTS (EACH) WHITE</t>
  </si>
  <si>
    <t>ELUC2S01OW</t>
  </si>
  <si>
    <t>UNIVERSAL HIDE-A-WAY LED CORNER LIGHTS (EACH) RED/BLUE SPLIT</t>
  </si>
  <si>
    <t>ELUC2S010J</t>
  </si>
  <si>
    <t>SMALL LIGHTHEAD (GUMMY STYLE) RED/WHITE, SCREW MOUNT</t>
  </si>
  <si>
    <t>SOEMPS2SMS4D</t>
  </si>
  <si>
    <t xml:space="preserve">SOUND OFF </t>
  </si>
  <si>
    <t>SMALL LIGHTHEAD (GUMMY STYLE) BLUE/WHITE, SCREW MOUNT</t>
  </si>
  <si>
    <t>SOEMPS2SMS4E</t>
  </si>
  <si>
    <t>WINDSHIELD, INTERIOR DUAL HEAD LED, RED/BLUE</t>
  </si>
  <si>
    <t>SOENFDWS3RB</t>
  </si>
  <si>
    <t>INTERSECTOR SURFACE MOUNT SIDE LIGHTS, RED/WHITE</t>
  </si>
  <si>
    <t>SOENT3B3D</t>
  </si>
  <si>
    <t>INTERSECTOR SURFACE MOUNT SIDE LIGHTS, BLUE/WHITE</t>
  </si>
  <si>
    <t>SOENT3B3E</t>
  </si>
  <si>
    <t>GRILL LIGHTS, GRILL MOUNT, RED AND BLUE SPLIT</t>
  </si>
  <si>
    <t>EGHST1J-12</t>
  </si>
  <si>
    <t>DOME LIGHT, LED RED INCANDESCENT W/UNIVERSAL BRACKET</t>
  </si>
  <si>
    <t>ECVDMLTOO</t>
  </si>
  <si>
    <t>ULTRALIGHT 8 MODULE EXTERIOR LIGHTING RED/BLUE</t>
  </si>
  <si>
    <t>EL3DO8A00J</t>
  </si>
  <si>
    <t>INTERSECTOR UNDER MIRROR LED LIGHTHEAD, BLUE/WHITE</t>
  </si>
  <si>
    <t>SOENT2B3E</t>
  </si>
  <si>
    <t>INTERSECTOR UNDER MIRROR LED LIGHTHEAD, RED/WHITE</t>
  </si>
  <si>
    <t>SOENT2B3D</t>
  </si>
  <si>
    <t>ULTRALIGHT 4 MODULE INTERIOR REAR DECK LIGHT RED/BLUE</t>
  </si>
  <si>
    <t>SOEL3D04AOOJ</t>
  </si>
  <si>
    <t>30" SR PRO LED LIGHTHEAD, 11250 LUMENS</t>
  </si>
  <si>
    <t>RIGID</t>
  </si>
  <si>
    <r>
      <t xml:space="preserve">20" LED LIGHTHEAD, SR SERIES, SINGLE ROW, </t>
    </r>
    <r>
      <rPr>
        <b/>
        <i/>
        <sz val="10"/>
        <color rgb="FF000000"/>
        <rFont val="Arial"/>
        <family val="2"/>
      </rPr>
      <t>MOUNTED BEHIND GRILL</t>
    </r>
  </si>
  <si>
    <t>RI92031</t>
  </si>
  <si>
    <t>RADIANCE LED LIGHTBAR, 20" FOR PATROL VEHICLES</t>
  </si>
  <si>
    <t>RI22000</t>
  </si>
  <si>
    <t>FLASHER FOR MOOSE LIGHT</t>
  </si>
  <si>
    <t>PE710</t>
  </si>
  <si>
    <t>CODE 3</t>
  </si>
  <si>
    <t>MINI LED LIGHTHEAD MS6 AMBER/WHITE</t>
  </si>
  <si>
    <t>HEH22890051</t>
  </si>
  <si>
    <t>HELLA</t>
  </si>
  <si>
    <t>MICROPULSE LIGHTHEAD FOR REAR HATCH IN UTILITY, RED/BLUE</t>
  </si>
  <si>
    <t>FDMPS600UBR</t>
  </si>
  <si>
    <t>FEDERAL SIGNAL</t>
  </si>
  <si>
    <t xml:space="preserve">2700 LIGHTBAR, LED, RED AND BLUE (INSTALL ONLY) </t>
  </si>
  <si>
    <t xml:space="preserve">2747AST13 </t>
  </si>
  <si>
    <t>SPEAKER BRACKET</t>
  </si>
  <si>
    <t>FDESB-U</t>
  </si>
  <si>
    <t>SIREN SPEAKER</t>
  </si>
  <si>
    <t xml:space="preserve">ES100 </t>
  </si>
  <si>
    <t xml:space="preserve">MASTERCOM SIREN / LIGHT CONTROLER </t>
  </si>
  <si>
    <t>3892L6</t>
  </si>
  <si>
    <t>PURSUIT BAR, TRI COLORS, WITH TRAFFIC ADVISOR IN REAR, AND SCENE LIGHTING IN FRONT</t>
  </si>
  <si>
    <t>PEPT53AST</t>
  </si>
  <si>
    <t>UNDERCOVER SIREN FOR UNMARKED VEHICLES</t>
  </si>
  <si>
    <t>T-RAIL GUN LOCK MOUNT, DOES NOT INCLUDE LOCKS</t>
  </si>
  <si>
    <t>STGK1028</t>
  </si>
  <si>
    <t xml:space="preserve">ADJUSTABLE 10 SECOND GUN LOCK TIMER </t>
  </si>
  <si>
    <t>SC-7009-A</t>
  </si>
  <si>
    <t>SANTA CRUZ</t>
  </si>
  <si>
    <t xml:space="preserve">STANDARD GUN LOCK, #2 KEY </t>
  </si>
  <si>
    <t>SC-1</t>
  </si>
  <si>
    <t>EXTRA LARGE UNIVERSAL GUN LOCK, HANDCUFF STYLE</t>
  </si>
  <si>
    <t>SC-6</t>
  </si>
  <si>
    <t>GUNLOCK, HIGH SECURITY TRIGGER GUARD (FITS AR-15, M-14, M16)</t>
  </si>
  <si>
    <t>ELS270</t>
  </si>
  <si>
    <t>BIG SKY</t>
  </si>
  <si>
    <t>GUNLOCK, ELECTRONIC GUN RACK (FITS REM. 870)</t>
  </si>
  <si>
    <t>ELS210</t>
  </si>
  <si>
    <t xml:space="preserve">GUNLOCK, ACCESSORY KIT UNIVERSAL CROSSBAR </t>
  </si>
  <si>
    <t xml:space="preserve">UCB </t>
  </si>
  <si>
    <t>FORD F250, CREW CAB, COMPOSITE NERF BARS WITH STEP PAD</t>
  </si>
  <si>
    <t>GO685415587CB</t>
  </si>
  <si>
    <t>GO RHINO</t>
  </si>
  <si>
    <t>FORD F250, EXTENDED CAB, COMPOSITE NERF BARS WITH STEP PAD</t>
  </si>
  <si>
    <t>GO685415580CB</t>
  </si>
  <si>
    <t>BACKRACK</t>
  </si>
  <si>
    <t>LOUVERED HEADACHE RACK, FRAME ONLY, FOR 2017 FORD SUPER DUTY TRUCKS</t>
  </si>
  <si>
    <t>PO Parts Install</t>
  </si>
  <si>
    <t>PO for Parts Order</t>
  </si>
  <si>
    <t>INSTALL ONLY</t>
  </si>
  <si>
    <t>PART + INSTALL</t>
  </si>
  <si>
    <r>
      <t xml:space="preserve"> </t>
    </r>
    <r>
      <rPr>
        <u/>
        <sz val="10"/>
        <color rgb="FFFFFFFF"/>
        <rFont val="Arial"/>
        <family val="2"/>
      </rPr>
      <t xml:space="preserve">PART ONLY </t>
    </r>
  </si>
  <si>
    <t>DESCRIPTION</t>
  </si>
  <si>
    <t>PART #</t>
  </si>
  <si>
    <t>MANUFACTURER</t>
  </si>
  <si>
    <t>ITEM</t>
  </si>
  <si>
    <t>PURCHASE</t>
  </si>
  <si>
    <t>SUPPLY</t>
  </si>
  <si>
    <t>EQUIP WITH</t>
  </si>
  <si>
    <t>V#</t>
  </si>
  <si>
    <r>
      <t xml:space="preserve">MUST CHOOSE </t>
    </r>
    <r>
      <rPr>
        <b/>
        <u/>
        <sz val="10"/>
        <color theme="1"/>
        <rFont val="Arial"/>
        <family val="2"/>
      </rPr>
      <t>ONE</t>
    </r>
    <r>
      <rPr>
        <b/>
        <sz val="10"/>
        <color theme="1"/>
        <rFont val="Arial"/>
        <family val="2"/>
      </rPr>
      <t xml:space="preserve"> OF THE HIGH LIGHTED YELLOW OPTIONS!!</t>
    </r>
  </si>
  <si>
    <t>ECCO12 SERIES VANTAGE</t>
  </si>
  <si>
    <t>LIGHTBAR LED AMBER MININ LIGHT BAR WITH INSTALLATION KIT, PERMANENT MOUNT</t>
  </si>
  <si>
    <t>SOUND OFF EPL71PDAC</t>
  </si>
  <si>
    <t>20" LED ECONOMY RIGID LIGHTBAR (MOOSE LIGHT) RADIANCE SERIES, WILL NOT FIT BEHIND MOST GRILLS, BUMPER MOUNT IS COMMON</t>
  </si>
  <si>
    <t>RIGID RADIANCE 2200</t>
  </si>
  <si>
    <t>SINGLE ROW 24" LED LIGHTBAR 5,900 LUMENS, FLOOD/SPOT COMBO, 5 YEAR WARRANTY</t>
  </si>
  <si>
    <t>ECCO EW3124</t>
  </si>
  <si>
    <t>1 PAIR OF RIGID DUALLY DRIVING PATTERN LIGHTS, MOUNTED ON TOP OF BUMPER OR HEADACHE RACK IF ROOM PERMITS</t>
  </si>
  <si>
    <t>RIGID #502313</t>
  </si>
  <si>
    <t>SOLENOID</t>
  </si>
  <si>
    <t>INCLUDED IN PRICE OF BAR</t>
  </si>
  <si>
    <t>HI BEAM ARMING SWITCH</t>
  </si>
  <si>
    <t>Golight White #2000</t>
  </si>
  <si>
    <t>GRIP STRUT RUNNING BOARDS, DOUBLE CAB CHEVY</t>
  </si>
  <si>
    <t>OWENS #82374</t>
  </si>
  <si>
    <t>GRIP STRUT RUNNING BOARDS, FORD CREW CAB</t>
  </si>
  <si>
    <t>OWENS #82349</t>
  </si>
  <si>
    <t>MUD FLAPS (HEAVY DUTY BLACK POLY 1/8" THICK ) GUTIAR STYLE 12"wX37"h MUST WITHSTAND SUB ZERO TEMPERATURES - NO LOGO</t>
  </si>
  <si>
    <t>12V BACK UP ALARM SELF ADJUSTING MIN 85dB to 112dB RATED</t>
  </si>
  <si>
    <t>PART # VARY</t>
  </si>
  <si>
    <t>ACROSS BED STANDARD DEPTH DIAMOND PLATE TOOL BOX W/TOOL TRAY, LOCAKABLE SINGLE LID OPEN STYLE</t>
  </si>
  <si>
    <t>CRAFTSMAN, PART# VARIES</t>
  </si>
  <si>
    <t>BACKRACK #10700</t>
  </si>
  <si>
    <t>BUYERS PRODUCT B1237PPB</t>
  </si>
  <si>
    <t>FEDERAL SIGNAL #21240</t>
  </si>
  <si>
    <t>AK TENT &amp; TARP #NO-F250</t>
  </si>
  <si>
    <t>NAPA/POLAR WIRE #INCOLDWEATHER</t>
  </si>
  <si>
    <t>rev 7/18/19</t>
  </si>
  <si>
    <t>PEZ3</t>
  </si>
  <si>
    <t>DELUXE REMOTE SIREN SYSTEM MATRIX ENABLED</t>
  </si>
  <si>
    <t>PEMAT2752</t>
  </si>
  <si>
    <t>2700 LIGHTBAR, LED, RED AND BLUE (INSTALL ONLY) MATRIX ENABLE FOR USE WITH Z3</t>
  </si>
  <si>
    <t>PEC3900U</t>
  </si>
  <si>
    <t>SIREN SPEAKER INCLUDES MOUNT BRACKET</t>
  </si>
  <si>
    <t>BROTHER</t>
  </si>
  <si>
    <t>INPJ723</t>
  </si>
  <si>
    <t>POCKET JET PRINTER</t>
  </si>
  <si>
    <t>HONEYWELL</t>
  </si>
  <si>
    <t>IN4910LR151LTRK</t>
  </si>
  <si>
    <t>TRACS COMPATIBLE SCANNER</t>
  </si>
  <si>
    <t>HSC-ARPB-103</t>
  </si>
  <si>
    <t>ARM REST AND PRINTER HOLDER COMBINATION</t>
  </si>
  <si>
    <t>SOECVDMLTS4</t>
  </si>
  <si>
    <t>WHITE ONLY DOME LIGHT, USED IN PRISONER AREA AND/OR CARGO AREA</t>
  </si>
  <si>
    <t>685415580CB</t>
  </si>
  <si>
    <t>FORD F250 EXTENDED CAB NERF/STEP BARS</t>
  </si>
  <si>
    <t>685415587CB</t>
  </si>
  <si>
    <t>FORD F250 CREW CAB NERF/STEP BARS</t>
  </si>
  <si>
    <t>AMBER AND/OR BLUE LIGHT HEADS, SOLD IN PAIRS, MOUNTS ALMOST ANYWHERE, GREAT ALTERNATIVE TO CORNER STROBES</t>
  </si>
  <si>
    <t>HEADACHE RACK, FRAME ONLY, FORD F150 AND ALL CHEVY/GMC, REQUIRES MOUNT KIT ,2017-19</t>
  </si>
  <si>
    <t>HEADACHE RACK, FRAME ONLY FOR FORD SUPER DUTY, REQUIRES MOUNT KIT SOLD SEPARATELY,2017-19</t>
  </si>
  <si>
    <t xml:space="preserve">MOUNT KIT FOR FORD SUPER DUTY TRUCKS, 2017-19, ALUMINUM BODY </t>
  </si>
  <si>
    <t>MOUNT KIT FOR FORD F150, 2015-2019 ALUMINUM BODY</t>
  </si>
  <si>
    <t>MOUNT KIT FOR CHEVY TRUCKS, 2018-19</t>
  </si>
  <si>
    <t>FLOOR MOUNT FOR CUSTOMER SUPPLIED LAP TOP MOUNT, USED WHEN TRANSFERRING A LAPTOP MOUNT,NOT NEEDED WHEN ORDERING ABOVE</t>
  </si>
  <si>
    <t>STGK10301S1USSCAXL</t>
  </si>
  <si>
    <t>T-RAIL GUN LOCK MOUNT, INCLUDES SMALL, XL LOCK AND TIMER</t>
  </si>
  <si>
    <r>
      <t xml:space="preserve">LIGHTBAR LED </t>
    </r>
    <r>
      <rPr>
        <b/>
        <u/>
        <sz val="10"/>
        <color theme="1"/>
        <rFont val="Arial"/>
        <family val="2"/>
      </rPr>
      <t>AMBER /BLUE</t>
    </r>
    <r>
      <rPr>
        <sz val="10"/>
        <color theme="1"/>
        <rFont val="Arial"/>
        <family val="2"/>
      </rPr>
      <t xml:space="preserve"> NO SIDE ALLEY OR REAR WORK LIGHTS 54" LONG, MOUNT KIT INCLUDED, MUST SPECIFY MAKE AND MODEL OF TRUCK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</si>
</sst>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
  </numFmts>
  <fonts count="18" x14ac:knownFonts="1">
    <font>
      <sz val="11"/>
      <color theme="1"/>
      <name val="Calibri"/>
      <family val="2"/>
      <scheme val="minor"/>
    </font>
    <font>
      <sz val="11"/>
      <color theme="1"/>
      <name val="Calibri"/>
      <family val="2"/>
      <scheme val="minor"/>
    </font>
    <font>
      <u/>
      <sz val="11"/>
      <color theme="10"/>
      <name val="Calibri"/>
      <family val="2"/>
    </font>
    <font>
      <sz val="10"/>
      <color theme="1"/>
      <name val="Arial"/>
      <family val="2"/>
    </font>
    <font>
      <b/>
      <sz val="10"/>
      <color theme="1"/>
      <name val="Arial"/>
      <family val="2"/>
    </font>
    <font>
      <b/>
      <sz val="11"/>
      <color theme="0"/>
      <name val="Calibri"/>
      <family val="2"/>
      <scheme val="minor"/>
    </font>
    <font>
      <sz val="11"/>
      <color theme="0"/>
      <name val="Calibri"/>
      <family val="2"/>
      <scheme val="minor"/>
    </font>
    <font>
      <sz val="10"/>
      <color rgb="FF000000"/>
      <name val="Arial"/>
      <family val="2"/>
    </font>
    <font>
      <b/>
      <i/>
      <sz val="10"/>
      <color rgb="FF000000"/>
      <name val="Arial"/>
      <family val="2"/>
    </font>
    <font>
      <u/>
      <sz val="10"/>
      <color rgb="FFFFFFFF"/>
      <name val="Arial"/>
      <family val="2"/>
    </font>
    <font>
      <sz val="10"/>
      <color rgb="FFFFFFFF"/>
      <name val="Arial"/>
      <family val="2"/>
    </font>
    <font>
      <b/>
      <u/>
      <sz val="10"/>
      <color theme="1"/>
      <name val="Arial"/>
      <family val="2"/>
    </font>
    <font>
      <b/>
      <u val="singleAccounting"/>
      <sz val="10"/>
      <color theme="1"/>
      <name val="Arial"/>
      <family val="2"/>
    </font>
    <font>
      <sz val="10"/>
      <name val="Arial"/>
      <family val="2"/>
    </font>
    <font>
      <b/>
      <sz val="10"/>
      <color theme="1"/>
      <name val="Calibri"/>
      <family val="2"/>
      <scheme val="minor"/>
    </font>
    <font>
      <sz val="11"/>
      <color theme="1"/>
      <name val="Arial"/>
      <family val="2"/>
    </font>
    <font>
      <sz val="10"/>
      <color theme="0"/>
      <name val="Arial"/>
      <family val="2"/>
    </font>
    <font>
      <b/>
      <sz val="10"/>
      <color theme="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A5A5A5"/>
      </patternFill>
    </fill>
    <fill>
      <patternFill patternType="solid">
        <fgColor theme="9"/>
      </patternFill>
    </fill>
    <fill>
      <patternFill patternType="solid">
        <fgColor rgb="FF000000"/>
        <bgColor indexed="64"/>
      </patternFill>
    </fill>
    <fill>
      <patternFill patternType="solid">
        <fgColor theme="0"/>
        <bgColor indexed="64"/>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style="double">
        <color rgb="FF3F3F3F"/>
      </left>
      <right style="double">
        <color rgb="FF3F3F3F"/>
      </right>
      <top style="double">
        <color rgb="FF3F3F3F"/>
      </top>
      <bottom style="double">
        <color rgb="FF3F3F3F"/>
      </bottom>
      <diagonal/>
    </border>
  </borders>
  <cellStyleXfs count="5">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0" fontId="5" fillId="4" borderId="12" applyNumberFormat="0" applyAlignment="0" applyProtection="0"/>
    <xf numFmtId="0" fontId="6" fillId="5" borderId="0" applyNumberFormat="0" applyBorder="0" applyAlignment="0" applyProtection="0"/>
  </cellStyleXfs>
  <cellXfs count="86">
    <xf numFmtId="0" fontId="0" fillId="0" borderId="0" xfId="0"/>
    <xf numFmtId="0" fontId="3" fillId="0" borderId="1" xfId="0" applyNumberFormat="1" applyFont="1" applyBorder="1"/>
    <xf numFmtId="0" fontId="4" fillId="0" borderId="2" xfId="0" applyNumberFormat="1" applyFont="1" applyBorder="1" applyAlignment="1">
      <alignment horizontal="center"/>
    </xf>
    <xf numFmtId="0" fontId="4" fillId="0" borderId="3" xfId="0" applyNumberFormat="1" applyFont="1" applyBorder="1"/>
    <xf numFmtId="14" fontId="3" fillId="0" borderId="3" xfId="1" applyNumberFormat="1" applyFont="1" applyBorder="1"/>
    <xf numFmtId="0" fontId="3" fillId="0" borderId="0" xfId="0" applyFont="1"/>
    <xf numFmtId="0" fontId="3" fillId="0" borderId="3" xfId="1" applyNumberFormat="1" applyFont="1" applyBorder="1"/>
    <xf numFmtId="0" fontId="3" fillId="0" borderId="4" xfId="0" applyNumberFormat="1" applyFont="1" applyBorder="1" applyAlignment="1"/>
    <xf numFmtId="0" fontId="3" fillId="0" borderId="5" xfId="0" applyNumberFormat="1" applyFont="1" applyBorder="1" applyAlignment="1"/>
    <xf numFmtId="0" fontId="3" fillId="0" borderId="5" xfId="0" applyNumberFormat="1" applyFont="1" applyBorder="1"/>
    <xf numFmtId="0" fontId="3" fillId="0" borderId="0" xfId="0" applyNumberFormat="1" applyFont="1" applyBorder="1"/>
    <xf numFmtId="0" fontId="3" fillId="0" borderId="6" xfId="0" applyNumberFormat="1" applyFont="1" applyBorder="1"/>
    <xf numFmtId="0" fontId="3" fillId="0" borderId="7" xfId="1" applyNumberFormat="1" applyFont="1" applyBorder="1"/>
    <xf numFmtId="0" fontId="3" fillId="2" borderId="10" xfId="0" applyFont="1" applyFill="1" applyBorder="1"/>
    <xf numFmtId="44" fontId="4" fillId="2" borderId="2" xfId="1" applyFont="1" applyFill="1" applyBorder="1"/>
    <xf numFmtId="44" fontId="3" fillId="0" borderId="0" xfId="1" applyFont="1"/>
    <xf numFmtId="0" fontId="3" fillId="0" borderId="3" xfId="0" applyFont="1" applyBorder="1" applyAlignment="1">
      <alignment horizontal="center"/>
    </xf>
    <xf numFmtId="44" fontId="3" fillId="0" borderId="3" xfId="1" applyFont="1" applyBorder="1"/>
    <xf numFmtId="0" fontId="3" fillId="3" borderId="3" xfId="0" applyFont="1" applyFill="1" applyBorder="1" applyAlignment="1">
      <alignment horizontal="center"/>
    </xf>
    <xf numFmtId="164" fontId="3" fillId="0" borderId="3" xfId="0" applyNumberFormat="1" applyFont="1" applyBorder="1" applyAlignment="1">
      <alignment horizontal="right"/>
    </xf>
    <xf numFmtId="0" fontId="3" fillId="0" borderId="3" xfId="0" applyFont="1" applyBorder="1" applyAlignment="1">
      <alignment horizontal="left"/>
    </xf>
    <xf numFmtId="0" fontId="3" fillId="0" borderId="3" xfId="0" applyFont="1" applyBorder="1" applyAlignment="1"/>
    <xf numFmtId="0" fontId="3" fillId="0" borderId="3" xfId="0" applyFont="1" applyBorder="1" applyAlignment="1">
      <alignment wrapText="1"/>
    </xf>
    <xf numFmtId="164" fontId="3" fillId="0" borderId="3" xfId="0" applyNumberFormat="1" applyFont="1" applyFill="1" applyBorder="1" applyAlignment="1">
      <alignment horizontal="right"/>
    </xf>
    <xf numFmtId="0" fontId="3" fillId="0" borderId="3" xfId="0" applyFont="1" applyFill="1" applyBorder="1" applyAlignment="1">
      <alignment horizontal="left"/>
    </xf>
    <xf numFmtId="0" fontId="3" fillId="0" borderId="3" xfId="0" applyFont="1" applyFill="1" applyBorder="1" applyAlignment="1"/>
    <xf numFmtId="0" fontId="7" fillId="0" borderId="3" xfId="0" applyFont="1" applyBorder="1" applyAlignment="1">
      <alignment vertical="center"/>
    </xf>
    <xf numFmtId="0" fontId="3" fillId="0" borderId="3" xfId="0" applyFont="1" applyFill="1" applyBorder="1" applyAlignment="1">
      <alignment wrapText="1"/>
    </xf>
    <xf numFmtId="164" fontId="3" fillId="0" borderId="3" xfId="0" applyNumberFormat="1" applyFont="1" applyFill="1" applyBorder="1" applyAlignment="1"/>
    <xf numFmtId="0" fontId="7" fillId="0" borderId="3" xfId="0" applyFont="1" applyBorder="1" applyAlignment="1">
      <alignment vertical="center" wrapText="1"/>
    </xf>
    <xf numFmtId="0" fontId="3" fillId="0" borderId="3" xfId="0" applyFont="1" applyFill="1" applyBorder="1" applyAlignment="1">
      <alignment horizontal="left" wrapText="1"/>
    </xf>
    <xf numFmtId="164" fontId="9" fillId="6" borderId="3" xfId="1" applyNumberFormat="1" applyFont="1" applyFill="1" applyBorder="1" applyAlignment="1">
      <alignment horizontal="center"/>
    </xf>
    <xf numFmtId="164" fontId="9" fillId="6" borderId="3" xfId="0" applyNumberFormat="1" applyFont="1" applyFill="1" applyBorder="1" applyAlignment="1">
      <alignment horizontal="center"/>
    </xf>
    <xf numFmtId="164" fontId="10" fillId="6" borderId="3" xfId="0" applyNumberFormat="1" applyFont="1" applyFill="1" applyBorder="1" applyAlignment="1">
      <alignment horizontal="center"/>
    </xf>
    <xf numFmtId="0" fontId="9" fillId="6" borderId="3" xfId="0" applyFont="1" applyFill="1" applyBorder="1" applyAlignment="1">
      <alignment wrapText="1"/>
    </xf>
    <xf numFmtId="0" fontId="9" fillId="6" borderId="3" xfId="0" applyFont="1" applyFill="1" applyBorder="1" applyAlignment="1">
      <alignment horizontal="left"/>
    </xf>
    <xf numFmtId="0" fontId="9" fillId="6" borderId="3" xfId="0" applyFont="1" applyFill="1" applyBorder="1" applyAlignment="1"/>
    <xf numFmtId="0" fontId="9" fillId="6" borderId="3" xfId="0" applyFont="1" applyFill="1" applyBorder="1" applyAlignment="1">
      <alignment horizontal="center"/>
    </xf>
    <xf numFmtId="0" fontId="4" fillId="0" borderId="0" xfId="0" applyNumberFormat="1" applyFont="1" applyBorder="1"/>
    <xf numFmtId="0" fontId="3" fillId="0" borderId="0" xfId="0" applyNumberFormat="1" applyFont="1" applyBorder="1" applyAlignment="1">
      <alignment horizontal="left"/>
    </xf>
    <xf numFmtId="0" fontId="4" fillId="0" borderId="3" xfId="1" applyNumberFormat="1" applyFont="1" applyBorder="1"/>
    <xf numFmtId="0" fontId="3" fillId="0" borderId="6" xfId="1" applyNumberFormat="1" applyFont="1" applyBorder="1"/>
    <xf numFmtId="0" fontId="11" fillId="0" borderId="8" xfId="0" applyFont="1" applyBorder="1" applyAlignment="1">
      <alignment horizontal="center"/>
    </xf>
    <xf numFmtId="0" fontId="11" fillId="0" borderId="0" xfId="0" applyFont="1" applyBorder="1"/>
    <xf numFmtId="44" fontId="12" fillId="0" borderId="0" xfId="1" applyFont="1" applyBorder="1"/>
    <xf numFmtId="44" fontId="12" fillId="0" borderId="9" xfId="1" applyFont="1" applyBorder="1"/>
    <xf numFmtId="0" fontId="3" fillId="0" borderId="3" xfId="0" applyFont="1" applyBorder="1"/>
    <xf numFmtId="0" fontId="13" fillId="0" borderId="3" xfId="2" applyFont="1" applyBorder="1" applyAlignment="1" applyProtection="1">
      <alignment vertical="center" wrapText="1"/>
    </xf>
    <xf numFmtId="0" fontId="13" fillId="0" borderId="3" xfId="0" applyFont="1" applyBorder="1" applyAlignment="1">
      <alignment vertical="center" wrapText="1"/>
    </xf>
    <xf numFmtId="44" fontId="3" fillId="0" borderId="3" xfId="1" applyFont="1" applyFill="1" applyBorder="1"/>
    <xf numFmtId="0" fontId="4" fillId="3" borderId="0" xfId="0" applyFont="1" applyFill="1" applyBorder="1" applyAlignment="1">
      <alignment wrapText="1"/>
    </xf>
    <xf numFmtId="0" fontId="7" fillId="3" borderId="0" xfId="0" applyFont="1" applyFill="1"/>
    <xf numFmtId="0" fontId="7" fillId="3" borderId="0" xfId="0" applyFont="1" applyFill="1" applyAlignment="1">
      <alignment vertical="center"/>
    </xf>
    <xf numFmtId="0" fontId="14" fillId="0" borderId="0" xfId="0" applyFont="1"/>
    <xf numFmtId="44" fontId="3" fillId="0" borderId="3" xfId="1" applyFont="1" applyBorder="1" applyAlignment="1">
      <alignment vertical="top"/>
    </xf>
    <xf numFmtId="0" fontId="3" fillId="2" borderId="1" xfId="0" applyFont="1" applyFill="1" applyBorder="1"/>
    <xf numFmtId="44" fontId="4" fillId="2" borderId="10" xfId="1" applyFont="1" applyFill="1" applyBorder="1"/>
    <xf numFmtId="49" fontId="3" fillId="0" borderId="3" xfId="0" applyNumberFormat="1" applyFont="1" applyFill="1" applyBorder="1" applyAlignment="1"/>
    <xf numFmtId="164" fontId="3" fillId="0" borderId="3" xfId="1" applyNumberFormat="1" applyFont="1" applyBorder="1" applyAlignment="1">
      <alignment horizontal="right"/>
    </xf>
    <xf numFmtId="0" fontId="15" fillId="0" borderId="0" xfId="0" applyFont="1"/>
    <xf numFmtId="164" fontId="16" fillId="5" borderId="3" xfId="4" applyNumberFormat="1" applyFont="1" applyBorder="1" applyAlignment="1">
      <alignment horizontal="center"/>
    </xf>
    <xf numFmtId="164" fontId="3" fillId="0" borderId="3" xfId="0" applyNumberFormat="1" applyFont="1" applyBorder="1" applyAlignment="1"/>
    <xf numFmtId="164" fontId="3" fillId="0" borderId="3" xfId="1" applyNumberFormat="1" applyFont="1" applyBorder="1" applyAlignment="1"/>
    <xf numFmtId="0" fontId="17" fillId="4" borderId="3" xfId="3" applyFont="1" applyBorder="1" applyAlignment="1"/>
    <xf numFmtId="0" fontId="15" fillId="0" borderId="0" xfId="0" applyFont="1" applyBorder="1"/>
    <xf numFmtId="0" fontId="3" fillId="0" borderId="0" xfId="0" applyFont="1" applyAlignment="1"/>
    <xf numFmtId="0" fontId="3" fillId="0" borderId="0" xfId="0" applyNumberFormat="1" applyFont="1" applyBorder="1" applyAlignment="1">
      <alignment horizontal="center"/>
    </xf>
    <xf numFmtId="0" fontId="2" fillId="0" borderId="3" xfId="2" applyBorder="1" applyAlignment="1" applyProtection="1">
      <alignment vertical="center" wrapText="1"/>
    </xf>
    <xf numFmtId="0" fontId="3" fillId="0" borderId="0" xfId="0" applyFont="1" applyAlignment="1">
      <alignment horizontal="center"/>
    </xf>
    <xf numFmtId="0" fontId="3" fillId="7" borderId="3" xfId="0" applyFont="1" applyFill="1" applyBorder="1" applyAlignment="1">
      <alignment horizontal="center"/>
    </xf>
    <xf numFmtId="0" fontId="3" fillId="7" borderId="3" xfId="0" applyFont="1" applyFill="1" applyBorder="1" applyAlignment="1"/>
    <xf numFmtId="0" fontId="3" fillId="7" borderId="3" xfId="0" applyFont="1" applyFill="1" applyBorder="1" applyAlignment="1">
      <alignment horizontal="left"/>
    </xf>
    <xf numFmtId="0" fontId="3" fillId="7" borderId="3" xfId="0" applyFont="1" applyFill="1" applyBorder="1" applyAlignment="1">
      <alignment wrapText="1"/>
    </xf>
    <xf numFmtId="164" fontId="3" fillId="7" borderId="3" xfId="0" applyNumberFormat="1" applyFont="1" applyFill="1" applyBorder="1" applyAlignment="1">
      <alignment horizontal="right"/>
    </xf>
    <xf numFmtId="164" fontId="3" fillId="7" borderId="3" xfId="1" applyNumberFormat="1" applyFont="1" applyFill="1" applyBorder="1" applyAlignment="1">
      <alignment horizontal="right"/>
    </xf>
    <xf numFmtId="164" fontId="3" fillId="7" borderId="3" xfId="0" applyNumberFormat="1" applyFont="1" applyFill="1" applyBorder="1" applyAlignment="1"/>
    <xf numFmtId="0" fontId="3" fillId="7" borderId="0" xfId="0" applyFont="1" applyFill="1" applyAlignment="1"/>
    <xf numFmtId="0" fontId="4" fillId="0" borderId="1" xfId="0" applyNumberFormat="1" applyFont="1" applyBorder="1" applyAlignment="1">
      <alignment horizontal="left"/>
    </xf>
    <xf numFmtId="0" fontId="4" fillId="0" borderId="2" xfId="0" applyNumberFormat="1" applyFont="1" applyBorder="1" applyAlignment="1">
      <alignment horizontal="left"/>
    </xf>
    <xf numFmtId="0" fontId="3" fillId="0" borderId="8" xfId="0" applyNumberFormat="1" applyFont="1" applyBorder="1" applyAlignment="1">
      <alignment horizontal="left"/>
    </xf>
    <xf numFmtId="0" fontId="3" fillId="0" borderId="0" xfId="0" applyNumberFormat="1" applyFont="1" applyBorder="1" applyAlignment="1">
      <alignment horizontal="left"/>
    </xf>
    <xf numFmtId="0" fontId="3" fillId="0" borderId="11" xfId="0" applyNumberFormat="1" applyFont="1" applyBorder="1" applyAlignment="1">
      <alignment horizontal="left"/>
    </xf>
    <xf numFmtId="0" fontId="3" fillId="0" borderId="6" xfId="0" applyNumberFormat="1" applyFont="1" applyBorder="1" applyAlignment="1">
      <alignment horizontal="left"/>
    </xf>
    <xf numFmtId="0" fontId="3" fillId="0" borderId="5" xfId="0" applyFont="1" applyBorder="1" applyAlignment="1">
      <alignment horizontal="left"/>
    </xf>
    <xf numFmtId="0" fontId="15" fillId="0" borderId="1" xfId="0" applyFont="1" applyBorder="1" applyAlignment="1"/>
    <xf numFmtId="0" fontId="15" fillId="0" borderId="2" xfId="0" applyFont="1" applyBorder="1" applyAlignment="1"/>
  </cellXfs>
  <cellStyles count="5">
    <cellStyle name="Accent6" xfId="4" builtinId="49"/>
    <cellStyle name="Check Cell" xfId="3" builtinId="2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103426</xdr:colOff>
      <xdr:row>23</xdr:row>
      <xdr:rowOff>0</xdr:rowOff>
    </xdr:from>
    <xdr:to>
      <xdr:col>7</xdr:col>
      <xdr:colOff>220979</xdr:colOff>
      <xdr:row>28</xdr:row>
      <xdr:rowOff>18626</xdr:rowOff>
    </xdr:to>
    <xdr:pic>
      <xdr:nvPicPr>
        <xdr:cNvPr id="2" name="Picture 1" descr="U.S. Rack, Inc. - BACKRAC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617246" y="4777740"/>
          <a:ext cx="1367233" cy="1539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igidindustries.com/sr-series-pro-30-spot-flood-combo-930314.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tabSelected="1" zoomScale="90" zoomScaleNormal="90" workbookViewId="0">
      <selection activeCell="A25" sqref="A25"/>
    </sheetView>
  </sheetViews>
  <sheetFormatPr defaultColWidth="9.140625" defaultRowHeight="12.75" x14ac:dyDescent="0.2"/>
  <cols>
    <col min="1" max="1" width="9" style="5" customWidth="1"/>
    <col min="2" max="2" width="131.7109375" style="5" bestFit="1" customWidth="1"/>
    <col min="3" max="3" width="27" style="5" bestFit="1" customWidth="1"/>
    <col min="4" max="4" width="14.140625" style="15" customWidth="1"/>
    <col min="5" max="5" width="12.28515625" style="15" customWidth="1"/>
    <col min="6" max="16384" width="9.140625" style="5"/>
  </cols>
  <sheetData>
    <row r="1" spans="1:5" x14ac:dyDescent="0.2">
      <c r="A1" s="1"/>
      <c r="B1" s="2" t="s">
        <v>21</v>
      </c>
      <c r="C1" s="3" t="s">
        <v>6</v>
      </c>
      <c r="D1" s="40" t="s">
        <v>7</v>
      </c>
      <c r="E1" s="4"/>
    </row>
    <row r="2" spans="1:5" x14ac:dyDescent="0.2">
      <c r="A2" s="77" t="s">
        <v>9</v>
      </c>
      <c r="B2" s="78"/>
      <c r="C2" s="3" t="s">
        <v>8</v>
      </c>
      <c r="D2" s="40"/>
      <c r="E2" s="4"/>
    </row>
    <row r="3" spans="1:5" x14ac:dyDescent="0.2">
      <c r="A3" s="77" t="s">
        <v>10</v>
      </c>
      <c r="B3" s="78"/>
      <c r="C3" s="3" t="s">
        <v>7</v>
      </c>
      <c r="D3" s="40"/>
      <c r="E3" s="6"/>
    </row>
    <row r="4" spans="1:5" x14ac:dyDescent="0.2">
      <c r="A4" s="7" t="s">
        <v>12</v>
      </c>
      <c r="B4" s="8"/>
      <c r="C4" s="9"/>
      <c r="D4" s="6" t="s">
        <v>11</v>
      </c>
      <c r="E4" s="6"/>
    </row>
    <row r="5" spans="1:5" x14ac:dyDescent="0.2">
      <c r="A5" s="79" t="s">
        <v>13</v>
      </c>
      <c r="B5" s="80"/>
      <c r="C5" s="10"/>
      <c r="D5" s="6" t="s">
        <v>0</v>
      </c>
      <c r="E5" s="6"/>
    </row>
    <row r="6" spans="1:5" x14ac:dyDescent="0.2">
      <c r="A6" s="81" t="s">
        <v>22</v>
      </c>
      <c r="B6" s="82"/>
      <c r="C6" s="11"/>
      <c r="D6" s="41"/>
      <c r="E6" s="12"/>
    </row>
    <row r="7" spans="1:5" ht="15" x14ac:dyDescent="0.35">
      <c r="A7" s="42" t="s">
        <v>2</v>
      </c>
      <c r="B7" s="43" t="s">
        <v>3</v>
      </c>
      <c r="C7" s="43" t="s">
        <v>5</v>
      </c>
      <c r="D7" s="44" t="s">
        <v>12</v>
      </c>
      <c r="E7" s="45" t="s">
        <v>1</v>
      </c>
    </row>
    <row r="8" spans="1:5" ht="13.15" customHeight="1" x14ac:dyDescent="0.2">
      <c r="A8" s="16">
        <v>1</v>
      </c>
      <c r="B8" s="46" t="s">
        <v>239</v>
      </c>
      <c r="C8" s="47" t="s">
        <v>182</v>
      </c>
      <c r="D8" s="17">
        <v>1085</v>
      </c>
      <c r="E8" s="17">
        <f>A8*D8</f>
        <v>1085</v>
      </c>
    </row>
    <row r="9" spans="1:5" x14ac:dyDescent="0.2">
      <c r="A9" s="16">
        <v>0</v>
      </c>
      <c r="B9" s="46" t="s">
        <v>183</v>
      </c>
      <c r="C9" s="47" t="s">
        <v>184</v>
      </c>
      <c r="D9" s="17">
        <v>397</v>
      </c>
      <c r="E9" s="17">
        <f t="shared" ref="E9:E17" si="0">A9*D9</f>
        <v>0</v>
      </c>
    </row>
    <row r="10" spans="1:5" x14ac:dyDescent="0.2">
      <c r="A10" s="16">
        <v>2</v>
      </c>
      <c r="B10" s="46" t="s">
        <v>230</v>
      </c>
      <c r="C10" s="47" t="s">
        <v>201</v>
      </c>
      <c r="D10" s="17">
        <v>350</v>
      </c>
      <c r="E10" s="17">
        <f t="shared" si="0"/>
        <v>700</v>
      </c>
    </row>
    <row r="11" spans="1:5" x14ac:dyDescent="0.2">
      <c r="A11" s="16">
        <v>0</v>
      </c>
      <c r="B11" s="46" t="s">
        <v>185</v>
      </c>
      <c r="C11" s="47" t="s">
        <v>186</v>
      </c>
      <c r="D11" s="17">
        <v>550</v>
      </c>
      <c r="E11" s="17">
        <f t="shared" si="0"/>
        <v>0</v>
      </c>
    </row>
    <row r="12" spans="1:5" ht="15" x14ac:dyDescent="0.2">
      <c r="A12" s="16">
        <v>0</v>
      </c>
      <c r="B12" s="46" t="s">
        <v>187</v>
      </c>
      <c r="C12" s="67" t="s">
        <v>188</v>
      </c>
      <c r="D12" s="17">
        <v>450</v>
      </c>
      <c r="E12" s="17">
        <f t="shared" si="0"/>
        <v>0</v>
      </c>
    </row>
    <row r="13" spans="1:5" x14ac:dyDescent="0.2">
      <c r="A13" s="16"/>
      <c r="B13" s="22" t="s">
        <v>189</v>
      </c>
      <c r="C13" s="48" t="s">
        <v>190</v>
      </c>
      <c r="D13" s="49">
        <v>525</v>
      </c>
      <c r="E13" s="17">
        <f t="shared" si="0"/>
        <v>0</v>
      </c>
    </row>
    <row r="14" spans="1:5" x14ac:dyDescent="0.2">
      <c r="A14" s="16"/>
      <c r="B14" s="50" t="s">
        <v>181</v>
      </c>
      <c r="C14" s="48"/>
      <c r="D14" s="49"/>
      <c r="E14" s="17"/>
    </row>
    <row r="15" spans="1:5" x14ac:dyDescent="0.2">
      <c r="A15" s="18"/>
      <c r="B15" s="51" t="s">
        <v>18</v>
      </c>
      <c r="C15" s="48" t="s">
        <v>191</v>
      </c>
      <c r="D15" s="49">
        <v>50</v>
      </c>
      <c r="E15" s="17">
        <f t="shared" si="0"/>
        <v>0</v>
      </c>
    </row>
    <row r="16" spans="1:5" x14ac:dyDescent="0.2">
      <c r="A16" s="18"/>
      <c r="B16" s="52" t="s">
        <v>19</v>
      </c>
      <c r="C16" s="48" t="s">
        <v>192</v>
      </c>
      <c r="D16" s="49">
        <v>0</v>
      </c>
      <c r="E16" s="17"/>
    </row>
    <row r="17" spans="1:6" x14ac:dyDescent="0.2">
      <c r="A17" s="18">
        <v>1</v>
      </c>
      <c r="B17" s="51" t="s">
        <v>20</v>
      </c>
      <c r="C17" s="48" t="s">
        <v>193</v>
      </c>
      <c r="D17" s="49">
        <v>75</v>
      </c>
      <c r="E17" s="17">
        <f t="shared" si="0"/>
        <v>75</v>
      </c>
    </row>
    <row r="18" spans="1:6" x14ac:dyDescent="0.2">
      <c r="A18" s="16">
        <v>0</v>
      </c>
      <c r="B18" s="46" t="s">
        <v>14</v>
      </c>
      <c r="C18" s="48" t="s">
        <v>194</v>
      </c>
      <c r="D18" s="17">
        <v>325</v>
      </c>
      <c r="E18" s="17">
        <f t="shared" ref="E18:E26" si="1">A18*D18</f>
        <v>0</v>
      </c>
    </row>
    <row r="19" spans="1:6" x14ac:dyDescent="0.2">
      <c r="A19" s="16">
        <v>0</v>
      </c>
      <c r="B19" s="22" t="s">
        <v>195</v>
      </c>
      <c r="C19" s="48" t="s">
        <v>196</v>
      </c>
      <c r="D19" s="17">
        <v>750</v>
      </c>
      <c r="E19" s="17">
        <f t="shared" si="1"/>
        <v>0</v>
      </c>
    </row>
    <row r="20" spans="1:6" x14ac:dyDescent="0.2">
      <c r="A20" s="16">
        <v>1</v>
      </c>
      <c r="B20" s="22" t="s">
        <v>197</v>
      </c>
      <c r="C20" s="48" t="s">
        <v>198</v>
      </c>
      <c r="D20" s="17">
        <v>750</v>
      </c>
      <c r="E20" s="17">
        <f t="shared" si="1"/>
        <v>750</v>
      </c>
    </row>
    <row r="21" spans="1:6" ht="13.15" customHeight="1" x14ac:dyDescent="0.2">
      <c r="A21" s="16">
        <v>0</v>
      </c>
      <c r="B21" s="22" t="s">
        <v>199</v>
      </c>
      <c r="C21" s="48" t="s">
        <v>205</v>
      </c>
      <c r="D21" s="17">
        <v>120</v>
      </c>
      <c r="E21" s="17">
        <f t="shared" si="1"/>
        <v>0</v>
      </c>
    </row>
    <row r="22" spans="1:6" x14ac:dyDescent="0.2">
      <c r="A22" s="16">
        <v>0</v>
      </c>
      <c r="B22" s="46" t="s">
        <v>200</v>
      </c>
      <c r="C22" s="47" t="s">
        <v>206</v>
      </c>
      <c r="D22" s="17">
        <v>95</v>
      </c>
      <c r="E22" s="17">
        <f t="shared" si="1"/>
        <v>0</v>
      </c>
    </row>
    <row r="23" spans="1:6" ht="25.5" x14ac:dyDescent="0.2">
      <c r="A23" s="16">
        <v>0</v>
      </c>
      <c r="B23" s="22" t="s">
        <v>202</v>
      </c>
      <c r="C23" s="47" t="s">
        <v>203</v>
      </c>
      <c r="D23" s="17">
        <v>585</v>
      </c>
      <c r="E23" s="17">
        <f t="shared" si="1"/>
        <v>0</v>
      </c>
    </row>
    <row r="24" spans="1:6" ht="13.9" customHeight="1" x14ac:dyDescent="0.2">
      <c r="A24" s="16">
        <v>1</v>
      </c>
      <c r="B24" s="22" t="s">
        <v>17</v>
      </c>
      <c r="C24" s="47" t="s">
        <v>204</v>
      </c>
      <c r="D24" s="17">
        <v>430</v>
      </c>
      <c r="E24" s="17">
        <f t="shared" si="1"/>
        <v>430</v>
      </c>
      <c r="F24" s="53"/>
    </row>
    <row r="25" spans="1:6" x14ac:dyDescent="0.2">
      <c r="A25" s="16">
        <v>0</v>
      </c>
      <c r="B25" s="46" t="s">
        <v>16</v>
      </c>
      <c r="C25" s="47" t="s">
        <v>207</v>
      </c>
      <c r="D25" s="17">
        <v>150</v>
      </c>
      <c r="E25" s="17">
        <f t="shared" si="1"/>
        <v>0</v>
      </c>
    </row>
    <row r="26" spans="1:6" ht="38.25" x14ac:dyDescent="0.2">
      <c r="A26" s="16">
        <v>0</v>
      </c>
      <c r="B26" s="22" t="s">
        <v>23</v>
      </c>
      <c r="C26" s="47" t="s">
        <v>208</v>
      </c>
      <c r="D26" s="54">
        <v>206</v>
      </c>
      <c r="E26" s="17">
        <f t="shared" si="1"/>
        <v>0</v>
      </c>
    </row>
    <row r="27" spans="1:6" x14ac:dyDescent="0.2">
      <c r="A27" s="55" t="s">
        <v>209</v>
      </c>
      <c r="B27" s="13"/>
      <c r="C27" s="13"/>
      <c r="D27" s="56" t="s">
        <v>4</v>
      </c>
      <c r="E27" s="14">
        <f>SUM(E8:E26)</f>
        <v>3040</v>
      </c>
    </row>
    <row r="28" spans="1:6" x14ac:dyDescent="0.2">
      <c r="A28" s="83" t="s">
        <v>15</v>
      </c>
      <c r="B28" s="83"/>
      <c r="C28" s="83"/>
      <c r="D28" s="83"/>
      <c r="E28" s="83"/>
    </row>
  </sheetData>
  <mergeCells count="5">
    <mergeCell ref="A3:B3"/>
    <mergeCell ref="A5:B5"/>
    <mergeCell ref="A6:B6"/>
    <mergeCell ref="A2:B2"/>
    <mergeCell ref="A28:E28"/>
  </mergeCells>
  <hyperlinks>
    <hyperlink ref="C12" r:id="rId1"/>
  </hyperlinks>
  <pageMargins left="0.19" right="0.22" top="0.27" bottom="0.22" header="0.22" footer="0.16"/>
  <pageSetup scale="70"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7"/>
  <sheetViews>
    <sheetView topLeftCell="A2" zoomScale="80" zoomScaleNormal="80" zoomScaleSheetLayoutView="100" workbookViewId="0">
      <selection activeCell="F86" sqref="F86"/>
    </sheetView>
  </sheetViews>
  <sheetFormatPr defaultColWidth="8.85546875" defaultRowHeight="14.25" x14ac:dyDescent="0.2"/>
  <cols>
    <col min="1" max="1" width="15.5703125" style="59" customWidth="1"/>
    <col min="2" max="2" width="15.85546875" style="59" customWidth="1"/>
    <col min="3" max="3" width="16.5703125" style="59" bestFit="1" customWidth="1"/>
    <col min="4" max="4" width="9.7109375" style="59" bestFit="1" customWidth="1"/>
    <col min="5" max="5" width="18" style="59" bestFit="1" customWidth="1"/>
    <col min="6" max="6" width="23.140625" style="59" bestFit="1" customWidth="1"/>
    <col min="7" max="7" width="75.7109375" style="59" customWidth="1"/>
    <col min="8" max="8" width="17.28515625" style="59" bestFit="1" customWidth="1"/>
    <col min="9" max="9" width="20.7109375" style="59" bestFit="1" customWidth="1"/>
    <col min="10" max="10" width="19.140625" style="59" bestFit="1" customWidth="1"/>
    <col min="11" max="11" width="21.7109375" style="59" bestFit="1" customWidth="1"/>
    <col min="12" max="12" width="19.42578125" style="59" bestFit="1" customWidth="1"/>
    <col min="13" max="13" width="15.28515625" style="5" bestFit="1" customWidth="1"/>
    <col min="14" max="16384" width="8.85546875" style="59"/>
  </cols>
  <sheetData>
    <row r="1" spans="1:13" ht="13.9" customHeight="1" x14ac:dyDescent="0.2">
      <c r="A1" s="3" t="s">
        <v>6</v>
      </c>
      <c r="B1" s="84"/>
      <c r="C1" s="85"/>
      <c r="D1" s="64"/>
      <c r="E1" s="64"/>
      <c r="G1" s="66" t="s">
        <v>12</v>
      </c>
      <c r="H1" s="8"/>
    </row>
    <row r="2" spans="1:13" ht="13.9" customHeight="1" x14ac:dyDescent="0.2">
      <c r="A2" s="3" t="s">
        <v>180</v>
      </c>
      <c r="B2" s="84"/>
      <c r="C2" s="85"/>
      <c r="D2" s="64"/>
      <c r="E2" s="64"/>
      <c r="G2" s="66" t="s">
        <v>13</v>
      </c>
      <c r="H2" s="39"/>
    </row>
    <row r="3" spans="1:13" ht="13.9" customHeight="1" x14ac:dyDescent="0.2">
      <c r="A3" s="3" t="s">
        <v>7</v>
      </c>
      <c r="B3" s="84"/>
      <c r="C3" s="85"/>
      <c r="D3" s="64"/>
      <c r="E3" s="64"/>
      <c r="G3" s="66" t="s">
        <v>22</v>
      </c>
      <c r="H3" s="39"/>
    </row>
    <row r="4" spans="1:13" x14ac:dyDescent="0.2">
      <c r="A4" s="38"/>
    </row>
    <row r="5" spans="1:13" s="65" customFormat="1" ht="12.75" x14ac:dyDescent="0.2">
      <c r="A5" s="63" t="s">
        <v>179</v>
      </c>
      <c r="B5" s="37" t="s">
        <v>178</v>
      </c>
      <c r="C5" s="37" t="s">
        <v>177</v>
      </c>
      <c r="D5" s="37" t="s">
        <v>176</v>
      </c>
      <c r="E5" s="36" t="s">
        <v>175</v>
      </c>
      <c r="F5" s="35" t="s">
        <v>174</v>
      </c>
      <c r="G5" s="34" t="s">
        <v>173</v>
      </c>
      <c r="H5" s="33" t="s">
        <v>172</v>
      </c>
      <c r="I5" s="32" t="s">
        <v>171</v>
      </c>
      <c r="J5" s="32" t="s">
        <v>170</v>
      </c>
      <c r="K5" s="31" t="s">
        <v>169</v>
      </c>
      <c r="L5" s="31" t="s">
        <v>168</v>
      </c>
      <c r="M5" s="60" t="s">
        <v>4</v>
      </c>
    </row>
    <row r="6" spans="1:13" s="65" customFormat="1" ht="12.75" x14ac:dyDescent="0.2">
      <c r="A6" s="21"/>
      <c r="B6" s="16"/>
      <c r="C6" s="16"/>
      <c r="D6" s="16">
        <v>1</v>
      </c>
      <c r="E6" s="25" t="s">
        <v>166</v>
      </c>
      <c r="F6" s="24">
        <v>30221</v>
      </c>
      <c r="G6" s="26" t="s">
        <v>233</v>
      </c>
      <c r="H6" s="23">
        <v>125</v>
      </c>
      <c r="I6" s="23">
        <v>150</v>
      </c>
      <c r="J6" s="19">
        <f t="shared" ref="J6:J13" si="0">SUM(I6-H6)</f>
        <v>25</v>
      </c>
      <c r="K6" s="58">
        <f t="shared" ref="K6:K33" si="1">SUM(C6*I6)</f>
        <v>0</v>
      </c>
      <c r="L6" s="58">
        <f t="shared" ref="L6:L43" si="2">SUM(B6*J6)</f>
        <v>0</v>
      </c>
      <c r="M6" s="61">
        <f t="shared" ref="M6:M43" si="3">SUM(K6:L6)</f>
        <v>0</v>
      </c>
    </row>
    <row r="7" spans="1:13" s="65" customFormat="1" ht="12.75" x14ac:dyDescent="0.2">
      <c r="A7" s="21"/>
      <c r="B7" s="16"/>
      <c r="C7" s="16"/>
      <c r="D7" s="16">
        <v>2</v>
      </c>
      <c r="E7" s="25" t="s">
        <v>166</v>
      </c>
      <c r="F7" s="24">
        <v>30123</v>
      </c>
      <c r="G7" s="26" t="s">
        <v>234</v>
      </c>
      <c r="H7" s="23">
        <v>125</v>
      </c>
      <c r="I7" s="23">
        <v>150</v>
      </c>
      <c r="J7" s="19">
        <f t="shared" si="0"/>
        <v>25</v>
      </c>
      <c r="K7" s="58">
        <f t="shared" si="1"/>
        <v>0</v>
      </c>
      <c r="L7" s="58">
        <f t="shared" si="2"/>
        <v>0</v>
      </c>
      <c r="M7" s="61">
        <f t="shared" si="3"/>
        <v>0</v>
      </c>
    </row>
    <row r="8" spans="1:13" s="65" customFormat="1" ht="25.5" x14ac:dyDescent="0.2">
      <c r="A8" s="21"/>
      <c r="B8" s="16"/>
      <c r="C8" s="16"/>
      <c r="D8" s="16">
        <v>3</v>
      </c>
      <c r="E8" s="25" t="s">
        <v>166</v>
      </c>
      <c r="F8" s="24">
        <v>15018</v>
      </c>
      <c r="G8" s="29" t="s">
        <v>232</v>
      </c>
      <c r="H8" s="23">
        <v>285</v>
      </c>
      <c r="I8" s="23">
        <v>350</v>
      </c>
      <c r="J8" s="19">
        <f t="shared" si="0"/>
        <v>65</v>
      </c>
      <c r="K8" s="58">
        <f t="shared" si="1"/>
        <v>0</v>
      </c>
      <c r="L8" s="58">
        <f t="shared" si="2"/>
        <v>0</v>
      </c>
      <c r="M8" s="61">
        <f t="shared" si="3"/>
        <v>0</v>
      </c>
    </row>
    <row r="9" spans="1:13" s="65" customFormat="1" ht="12.75" x14ac:dyDescent="0.2">
      <c r="A9" s="21"/>
      <c r="B9" s="16"/>
      <c r="C9" s="16"/>
      <c r="D9" s="16">
        <v>4</v>
      </c>
      <c r="E9" s="25" t="s">
        <v>166</v>
      </c>
      <c r="F9" s="24">
        <v>30122</v>
      </c>
      <c r="G9" s="26" t="s">
        <v>235</v>
      </c>
      <c r="H9" s="23">
        <v>125</v>
      </c>
      <c r="I9" s="23">
        <v>150</v>
      </c>
      <c r="J9" s="19">
        <f t="shared" si="0"/>
        <v>25</v>
      </c>
      <c r="K9" s="58">
        <f t="shared" si="1"/>
        <v>0</v>
      </c>
      <c r="L9" s="58">
        <f t="shared" si="2"/>
        <v>0</v>
      </c>
      <c r="M9" s="61">
        <f t="shared" si="3"/>
        <v>0</v>
      </c>
    </row>
    <row r="10" spans="1:13" s="65" customFormat="1" ht="13.9" customHeight="1" x14ac:dyDescent="0.2">
      <c r="A10" s="21"/>
      <c r="B10" s="16"/>
      <c r="C10" s="16"/>
      <c r="D10" s="16">
        <v>5</v>
      </c>
      <c r="E10" s="25" t="s">
        <v>166</v>
      </c>
      <c r="F10" s="24">
        <v>10700</v>
      </c>
      <c r="G10" s="29" t="s">
        <v>167</v>
      </c>
      <c r="H10" s="23">
        <v>285</v>
      </c>
      <c r="I10" s="23">
        <v>350</v>
      </c>
      <c r="J10" s="19">
        <f t="shared" si="0"/>
        <v>65</v>
      </c>
      <c r="K10" s="58">
        <f t="shared" si="1"/>
        <v>0</v>
      </c>
      <c r="L10" s="58">
        <f t="shared" si="2"/>
        <v>0</v>
      </c>
      <c r="M10" s="61">
        <f t="shared" si="3"/>
        <v>0</v>
      </c>
    </row>
    <row r="11" spans="1:13" s="65" customFormat="1" ht="25.5" x14ac:dyDescent="0.2">
      <c r="A11" s="21"/>
      <c r="B11" s="16"/>
      <c r="C11" s="16"/>
      <c r="D11" s="16">
        <v>6</v>
      </c>
      <c r="E11" s="25" t="s">
        <v>166</v>
      </c>
      <c r="F11" s="24">
        <v>15004</v>
      </c>
      <c r="G11" s="27" t="s">
        <v>231</v>
      </c>
      <c r="H11" s="23">
        <v>285</v>
      </c>
      <c r="I11" s="23">
        <v>350</v>
      </c>
      <c r="J11" s="19">
        <f t="shared" si="0"/>
        <v>65</v>
      </c>
      <c r="K11" s="58">
        <f t="shared" si="1"/>
        <v>0</v>
      </c>
      <c r="L11" s="58">
        <f t="shared" si="2"/>
        <v>0</v>
      </c>
      <c r="M11" s="61">
        <f t="shared" si="3"/>
        <v>0</v>
      </c>
    </row>
    <row r="12" spans="1:13" s="65" customFormat="1" ht="12.75" x14ac:dyDescent="0.2">
      <c r="A12" s="21"/>
      <c r="B12" s="16"/>
      <c r="C12" s="16"/>
      <c r="D12" s="16">
        <v>7</v>
      </c>
      <c r="E12" s="25" t="s">
        <v>163</v>
      </c>
      <c r="F12" s="24" t="s">
        <v>165</v>
      </c>
      <c r="G12" s="26" t="s">
        <v>164</v>
      </c>
      <c r="H12" s="23">
        <v>435</v>
      </c>
      <c r="I12" s="23">
        <v>595</v>
      </c>
      <c r="J12" s="19">
        <f t="shared" si="0"/>
        <v>160</v>
      </c>
      <c r="K12" s="58">
        <f t="shared" si="1"/>
        <v>0</v>
      </c>
      <c r="L12" s="58">
        <f t="shared" si="2"/>
        <v>0</v>
      </c>
      <c r="M12" s="61">
        <f t="shared" si="3"/>
        <v>0</v>
      </c>
    </row>
    <row r="13" spans="1:13" s="65" customFormat="1" ht="12.75" x14ac:dyDescent="0.2">
      <c r="A13" s="21"/>
      <c r="B13" s="16"/>
      <c r="C13" s="16"/>
      <c r="D13" s="16">
        <v>8</v>
      </c>
      <c r="E13" s="25" t="s">
        <v>163</v>
      </c>
      <c r="F13" s="24" t="s">
        <v>162</v>
      </c>
      <c r="G13" s="26" t="s">
        <v>161</v>
      </c>
      <c r="H13" s="23">
        <v>435</v>
      </c>
      <c r="I13" s="23">
        <v>595</v>
      </c>
      <c r="J13" s="19">
        <f t="shared" si="0"/>
        <v>160</v>
      </c>
      <c r="K13" s="58">
        <f t="shared" si="1"/>
        <v>0</v>
      </c>
      <c r="L13" s="58">
        <f t="shared" si="2"/>
        <v>0</v>
      </c>
      <c r="M13" s="61">
        <f t="shared" si="3"/>
        <v>0</v>
      </c>
    </row>
    <row r="14" spans="1:13" s="76" customFormat="1" ht="12.75" x14ac:dyDescent="0.2">
      <c r="A14" s="70"/>
      <c r="B14" s="69"/>
      <c r="C14" s="69"/>
      <c r="D14" s="69">
        <v>9</v>
      </c>
      <c r="E14" s="70" t="s">
        <v>163</v>
      </c>
      <c r="F14" s="71" t="s">
        <v>226</v>
      </c>
      <c r="G14" s="72" t="s">
        <v>227</v>
      </c>
      <c r="H14" s="73">
        <v>425</v>
      </c>
      <c r="I14" s="73">
        <v>555</v>
      </c>
      <c r="J14" s="73"/>
      <c r="K14" s="74"/>
      <c r="L14" s="74"/>
      <c r="M14" s="75"/>
    </row>
    <row r="15" spans="1:13" s="76" customFormat="1" ht="12.75" x14ac:dyDescent="0.2">
      <c r="A15" s="70"/>
      <c r="B15" s="69"/>
      <c r="C15" s="69"/>
      <c r="D15" s="69">
        <v>10</v>
      </c>
      <c r="E15" s="70" t="s">
        <v>163</v>
      </c>
      <c r="F15" s="71" t="s">
        <v>228</v>
      </c>
      <c r="G15" s="72" t="s">
        <v>229</v>
      </c>
      <c r="H15" s="73">
        <v>425</v>
      </c>
      <c r="I15" s="73">
        <v>555</v>
      </c>
      <c r="J15" s="73"/>
      <c r="K15" s="74"/>
      <c r="L15" s="74"/>
      <c r="M15" s="75"/>
    </row>
    <row r="16" spans="1:13" s="65" customFormat="1" ht="12.75" x14ac:dyDescent="0.2">
      <c r="A16" s="21"/>
      <c r="B16" s="16"/>
      <c r="C16" s="16"/>
      <c r="D16" s="16">
        <v>11</v>
      </c>
      <c r="E16" s="25" t="s">
        <v>156</v>
      </c>
      <c r="F16" s="24" t="s">
        <v>160</v>
      </c>
      <c r="G16" s="27" t="s">
        <v>159</v>
      </c>
      <c r="H16" s="23">
        <v>110</v>
      </c>
      <c r="I16" s="23">
        <v>175</v>
      </c>
      <c r="J16" s="19">
        <v>65</v>
      </c>
      <c r="K16" s="58">
        <f t="shared" si="1"/>
        <v>0</v>
      </c>
      <c r="L16" s="58">
        <f t="shared" si="2"/>
        <v>0</v>
      </c>
      <c r="M16" s="61">
        <f t="shared" si="3"/>
        <v>0</v>
      </c>
    </row>
    <row r="17" spans="1:13" s="65" customFormat="1" ht="12.75" x14ac:dyDescent="0.2">
      <c r="A17" s="21"/>
      <c r="B17" s="16"/>
      <c r="C17" s="16"/>
      <c r="D17" s="16">
        <v>12</v>
      </c>
      <c r="E17" s="25" t="s">
        <v>156</v>
      </c>
      <c r="F17" s="24" t="s">
        <v>158</v>
      </c>
      <c r="G17" s="27" t="s">
        <v>157</v>
      </c>
      <c r="H17" s="23">
        <v>260</v>
      </c>
      <c r="I17" s="23">
        <v>325</v>
      </c>
      <c r="J17" s="19">
        <f t="shared" ref="J17:J24" si="4">SUM(I17-H17)</f>
        <v>65</v>
      </c>
      <c r="K17" s="58">
        <f t="shared" si="1"/>
        <v>0</v>
      </c>
      <c r="L17" s="58">
        <f t="shared" si="2"/>
        <v>0</v>
      </c>
      <c r="M17" s="61">
        <f t="shared" si="3"/>
        <v>0</v>
      </c>
    </row>
    <row r="18" spans="1:13" s="65" customFormat="1" ht="12.75" x14ac:dyDescent="0.2">
      <c r="A18" s="21"/>
      <c r="B18" s="16"/>
      <c r="C18" s="16"/>
      <c r="D18" s="16">
        <v>13</v>
      </c>
      <c r="E18" s="25" t="s">
        <v>156</v>
      </c>
      <c r="F18" s="24" t="s">
        <v>155</v>
      </c>
      <c r="G18" s="25" t="s">
        <v>154</v>
      </c>
      <c r="H18" s="23">
        <v>375</v>
      </c>
      <c r="I18" s="23">
        <v>440</v>
      </c>
      <c r="J18" s="19">
        <f t="shared" si="4"/>
        <v>65</v>
      </c>
      <c r="K18" s="58">
        <f t="shared" si="1"/>
        <v>0</v>
      </c>
      <c r="L18" s="58">
        <f t="shared" si="2"/>
        <v>0</v>
      </c>
      <c r="M18" s="61">
        <f t="shared" si="3"/>
        <v>0</v>
      </c>
    </row>
    <row r="19" spans="1:13" s="65" customFormat="1" ht="12.75" x14ac:dyDescent="0.2">
      <c r="A19" s="16"/>
      <c r="B19" s="16"/>
      <c r="C19" s="16"/>
      <c r="D19" s="16">
        <v>14</v>
      </c>
      <c r="E19" s="25" t="s">
        <v>149</v>
      </c>
      <c r="F19" s="24" t="s">
        <v>153</v>
      </c>
      <c r="G19" s="26" t="s">
        <v>152</v>
      </c>
      <c r="H19" s="23">
        <v>95</v>
      </c>
      <c r="I19" s="23">
        <v>125</v>
      </c>
      <c r="J19" s="19">
        <f t="shared" si="4"/>
        <v>30</v>
      </c>
      <c r="K19" s="58">
        <f t="shared" si="1"/>
        <v>0</v>
      </c>
      <c r="L19" s="58">
        <f t="shared" si="2"/>
        <v>0</v>
      </c>
      <c r="M19" s="61">
        <f t="shared" si="3"/>
        <v>0</v>
      </c>
    </row>
    <row r="20" spans="1:13" s="65" customFormat="1" ht="12.75" x14ac:dyDescent="0.2">
      <c r="A20" s="16"/>
      <c r="B20" s="16"/>
      <c r="C20" s="16"/>
      <c r="D20" s="16">
        <v>15</v>
      </c>
      <c r="E20" s="25" t="s">
        <v>149</v>
      </c>
      <c r="F20" s="24" t="s">
        <v>151</v>
      </c>
      <c r="G20" s="27" t="s">
        <v>150</v>
      </c>
      <c r="H20" s="23">
        <v>75</v>
      </c>
      <c r="I20" s="23">
        <v>100</v>
      </c>
      <c r="J20" s="19">
        <f t="shared" si="4"/>
        <v>25</v>
      </c>
      <c r="K20" s="58">
        <f t="shared" si="1"/>
        <v>0</v>
      </c>
      <c r="L20" s="58">
        <f t="shared" si="2"/>
        <v>0</v>
      </c>
      <c r="M20" s="61">
        <f t="shared" si="3"/>
        <v>0</v>
      </c>
    </row>
    <row r="21" spans="1:13" s="65" customFormat="1" ht="12.75" x14ac:dyDescent="0.2">
      <c r="A21" s="16"/>
      <c r="B21" s="16"/>
      <c r="C21" s="16"/>
      <c r="D21" s="16">
        <v>16</v>
      </c>
      <c r="E21" s="25" t="s">
        <v>149</v>
      </c>
      <c r="F21" s="24" t="s">
        <v>148</v>
      </c>
      <c r="G21" s="27" t="s">
        <v>147</v>
      </c>
      <c r="H21" s="23">
        <v>25</v>
      </c>
      <c r="I21" s="23">
        <v>75</v>
      </c>
      <c r="J21" s="19">
        <f t="shared" si="4"/>
        <v>50</v>
      </c>
      <c r="K21" s="58">
        <f t="shared" si="1"/>
        <v>0</v>
      </c>
      <c r="L21" s="58">
        <f t="shared" si="2"/>
        <v>0</v>
      </c>
      <c r="M21" s="61">
        <f t="shared" si="3"/>
        <v>0</v>
      </c>
    </row>
    <row r="22" spans="1:13" s="65" customFormat="1" ht="12.75" x14ac:dyDescent="0.2">
      <c r="A22" s="16"/>
      <c r="B22" s="16"/>
      <c r="C22" s="16"/>
      <c r="D22" s="16">
        <v>17</v>
      </c>
      <c r="E22" s="25" t="s">
        <v>50</v>
      </c>
      <c r="F22" s="24" t="s">
        <v>237</v>
      </c>
      <c r="G22" s="27" t="s">
        <v>238</v>
      </c>
      <c r="H22" s="23">
        <v>450</v>
      </c>
      <c r="I22" s="23">
        <v>540</v>
      </c>
      <c r="J22" s="19">
        <f t="shared" si="4"/>
        <v>90</v>
      </c>
      <c r="K22" s="58">
        <f t="shared" si="1"/>
        <v>0</v>
      </c>
      <c r="L22" s="58">
        <f t="shared" si="2"/>
        <v>0</v>
      </c>
      <c r="M22" s="61">
        <f t="shared" si="3"/>
        <v>0</v>
      </c>
    </row>
    <row r="23" spans="1:13" s="65" customFormat="1" ht="12.75" x14ac:dyDescent="0.2">
      <c r="A23" s="16"/>
      <c r="B23" s="16"/>
      <c r="C23" s="16"/>
      <c r="D23" s="16">
        <v>18</v>
      </c>
      <c r="E23" s="21" t="s">
        <v>50</v>
      </c>
      <c r="F23" s="20" t="s">
        <v>146</v>
      </c>
      <c r="G23" s="26" t="s">
        <v>145</v>
      </c>
      <c r="H23" s="19">
        <v>175</v>
      </c>
      <c r="I23" s="19">
        <v>240</v>
      </c>
      <c r="J23" s="19">
        <f t="shared" si="4"/>
        <v>65</v>
      </c>
      <c r="K23" s="58">
        <f t="shared" si="1"/>
        <v>0</v>
      </c>
      <c r="L23" s="58">
        <f t="shared" si="2"/>
        <v>0</v>
      </c>
      <c r="M23" s="61">
        <f t="shared" si="3"/>
        <v>0</v>
      </c>
    </row>
    <row r="24" spans="1:13" s="65" customFormat="1" ht="12.75" x14ac:dyDescent="0.2">
      <c r="A24" s="21"/>
      <c r="B24" s="16"/>
      <c r="C24" s="16"/>
      <c r="D24" s="69">
        <v>19</v>
      </c>
      <c r="E24" s="25" t="s">
        <v>127</v>
      </c>
      <c r="F24" s="24">
        <v>3920</v>
      </c>
      <c r="G24" s="27" t="s">
        <v>144</v>
      </c>
      <c r="H24" s="23">
        <v>130</v>
      </c>
      <c r="I24" s="23">
        <v>250</v>
      </c>
      <c r="J24" s="19">
        <f t="shared" si="4"/>
        <v>120</v>
      </c>
      <c r="K24" s="58">
        <f t="shared" si="1"/>
        <v>0</v>
      </c>
      <c r="L24" s="58">
        <f t="shared" si="2"/>
        <v>0</v>
      </c>
      <c r="M24" s="61">
        <f t="shared" si="3"/>
        <v>0</v>
      </c>
    </row>
    <row r="25" spans="1:13" s="65" customFormat="1" ht="25.5" x14ac:dyDescent="0.2">
      <c r="A25" s="16"/>
      <c r="B25" s="16"/>
      <c r="C25" s="16"/>
      <c r="D25" s="69">
        <v>20</v>
      </c>
      <c r="E25" s="25" t="s">
        <v>127</v>
      </c>
      <c r="F25" s="24" t="s">
        <v>143</v>
      </c>
      <c r="G25" s="29" t="s">
        <v>142</v>
      </c>
      <c r="H25" s="23">
        <v>2250</v>
      </c>
      <c r="I25" s="23">
        <v>2510</v>
      </c>
      <c r="J25" s="19">
        <v>260</v>
      </c>
      <c r="K25" s="58">
        <f t="shared" si="1"/>
        <v>0</v>
      </c>
      <c r="L25" s="58">
        <f t="shared" si="2"/>
        <v>0</v>
      </c>
      <c r="M25" s="61">
        <f t="shared" si="3"/>
        <v>0</v>
      </c>
    </row>
    <row r="26" spans="1:13" s="65" customFormat="1" ht="12.75" x14ac:dyDescent="0.2">
      <c r="A26" s="16"/>
      <c r="B26" s="16"/>
      <c r="C26" s="16"/>
      <c r="D26" s="69">
        <v>21</v>
      </c>
      <c r="E26" s="25" t="s">
        <v>127</v>
      </c>
      <c r="F26" s="24" t="s">
        <v>141</v>
      </c>
      <c r="G26" s="27" t="s">
        <v>140</v>
      </c>
      <c r="H26" s="23">
        <v>420</v>
      </c>
      <c r="I26" s="23">
        <v>595</v>
      </c>
      <c r="J26" s="19">
        <f>SUM(I26-H26)</f>
        <v>175</v>
      </c>
      <c r="K26" s="58">
        <f t="shared" si="1"/>
        <v>0</v>
      </c>
      <c r="L26" s="58">
        <f t="shared" si="2"/>
        <v>0</v>
      </c>
      <c r="M26" s="61">
        <f t="shared" si="3"/>
        <v>0</v>
      </c>
    </row>
    <row r="27" spans="1:13" s="76" customFormat="1" ht="12.75" x14ac:dyDescent="0.2">
      <c r="A27" s="69"/>
      <c r="B27" s="69"/>
      <c r="C27" s="69"/>
      <c r="D27" s="69">
        <v>22</v>
      </c>
      <c r="E27" s="70" t="s">
        <v>127</v>
      </c>
      <c r="F27" s="71" t="s">
        <v>210</v>
      </c>
      <c r="G27" s="72" t="s">
        <v>211</v>
      </c>
      <c r="H27" s="73"/>
      <c r="I27" s="73">
        <v>650</v>
      </c>
      <c r="J27" s="73">
        <f t="shared" ref="J27:J29" si="5">SUM(I27-H27)</f>
        <v>650</v>
      </c>
      <c r="K27" s="74">
        <f t="shared" si="1"/>
        <v>0</v>
      </c>
      <c r="L27" s="74"/>
      <c r="M27" s="75"/>
    </row>
    <row r="28" spans="1:13" s="76" customFormat="1" ht="25.5" x14ac:dyDescent="0.2">
      <c r="A28" s="69"/>
      <c r="B28" s="69"/>
      <c r="C28" s="69"/>
      <c r="D28" s="69">
        <v>23</v>
      </c>
      <c r="E28" s="70" t="s">
        <v>127</v>
      </c>
      <c r="F28" s="71" t="s">
        <v>212</v>
      </c>
      <c r="G28" s="72" t="s">
        <v>213</v>
      </c>
      <c r="H28" s="73"/>
      <c r="I28" s="73">
        <v>2195</v>
      </c>
      <c r="J28" s="73">
        <f t="shared" si="5"/>
        <v>2195</v>
      </c>
      <c r="K28" s="74">
        <f t="shared" si="1"/>
        <v>0</v>
      </c>
      <c r="L28" s="74"/>
      <c r="M28" s="75"/>
    </row>
    <row r="29" spans="1:13" s="76" customFormat="1" ht="12.75" x14ac:dyDescent="0.2">
      <c r="A29" s="69"/>
      <c r="B29" s="69"/>
      <c r="C29" s="69"/>
      <c r="D29" s="16">
        <v>24</v>
      </c>
      <c r="E29" s="70" t="s">
        <v>127</v>
      </c>
      <c r="F29" s="71" t="s">
        <v>214</v>
      </c>
      <c r="G29" s="72" t="s">
        <v>215</v>
      </c>
      <c r="H29" s="73">
        <v>200</v>
      </c>
      <c r="I29" s="73">
        <v>245</v>
      </c>
      <c r="J29" s="73">
        <f t="shared" si="5"/>
        <v>45</v>
      </c>
      <c r="K29" s="74">
        <f t="shared" si="1"/>
        <v>0</v>
      </c>
      <c r="L29" s="74"/>
      <c r="M29" s="75"/>
    </row>
    <row r="30" spans="1:13" s="65" customFormat="1" ht="12.75" x14ac:dyDescent="0.2">
      <c r="A30" s="16"/>
      <c r="B30" s="16"/>
      <c r="C30" s="16"/>
      <c r="D30" s="16">
        <v>25</v>
      </c>
      <c r="E30" s="21" t="s">
        <v>127</v>
      </c>
      <c r="F30" s="20" t="s">
        <v>135</v>
      </c>
      <c r="G30" s="22" t="s">
        <v>134</v>
      </c>
      <c r="H30" s="19"/>
      <c r="I30" s="19"/>
      <c r="J30" s="19">
        <v>215</v>
      </c>
      <c r="K30" s="58"/>
      <c r="L30" s="58"/>
      <c r="M30" s="61"/>
    </row>
    <row r="31" spans="1:13" s="65" customFormat="1" ht="12.75" x14ac:dyDescent="0.2">
      <c r="A31" s="16"/>
      <c r="B31" s="16"/>
      <c r="C31" s="16"/>
      <c r="D31" s="16">
        <v>26</v>
      </c>
      <c r="E31" s="25" t="s">
        <v>127</v>
      </c>
      <c r="F31" s="24" t="s">
        <v>126</v>
      </c>
      <c r="G31" s="26" t="s">
        <v>125</v>
      </c>
      <c r="H31" s="23">
        <v>65</v>
      </c>
      <c r="I31" s="23">
        <v>130</v>
      </c>
      <c r="J31" s="19">
        <v>65</v>
      </c>
      <c r="K31" s="58"/>
      <c r="L31" s="58"/>
      <c r="M31" s="61"/>
    </row>
    <row r="32" spans="1:13" s="65" customFormat="1" ht="12.75" x14ac:dyDescent="0.2">
      <c r="A32" s="16"/>
      <c r="B32" s="16"/>
      <c r="C32" s="16"/>
      <c r="D32" s="16">
        <v>27</v>
      </c>
      <c r="E32" s="25" t="s">
        <v>133</v>
      </c>
      <c r="F32" s="24" t="s">
        <v>139</v>
      </c>
      <c r="G32" s="27" t="s">
        <v>138</v>
      </c>
      <c r="H32" s="23">
        <v>180</v>
      </c>
      <c r="I32" s="23">
        <v>215</v>
      </c>
      <c r="J32" s="19">
        <f>SUM(I32-H32)</f>
        <v>35</v>
      </c>
      <c r="K32" s="58">
        <f t="shared" si="1"/>
        <v>0</v>
      </c>
      <c r="L32" s="58">
        <f t="shared" si="2"/>
        <v>0</v>
      </c>
      <c r="M32" s="61">
        <f t="shared" si="3"/>
        <v>0</v>
      </c>
    </row>
    <row r="33" spans="1:13" s="65" customFormat="1" ht="12.75" x14ac:dyDescent="0.2">
      <c r="A33" s="16"/>
      <c r="B33" s="16"/>
      <c r="C33" s="16"/>
      <c r="D33" s="16">
        <v>28</v>
      </c>
      <c r="E33" s="25" t="s">
        <v>133</v>
      </c>
      <c r="F33" s="24" t="s">
        <v>137</v>
      </c>
      <c r="G33" s="27" t="s">
        <v>136</v>
      </c>
      <c r="H33" s="23">
        <v>20</v>
      </c>
      <c r="I33" s="23">
        <v>30</v>
      </c>
      <c r="J33" s="19">
        <f>SUM(I33-H33)</f>
        <v>10</v>
      </c>
      <c r="K33" s="58">
        <f t="shared" si="1"/>
        <v>0</v>
      </c>
      <c r="L33" s="58">
        <f t="shared" si="2"/>
        <v>0</v>
      </c>
      <c r="M33" s="61">
        <f t="shared" si="3"/>
        <v>0</v>
      </c>
    </row>
    <row r="34" spans="1:13" s="65" customFormat="1" ht="12.75" x14ac:dyDescent="0.2">
      <c r="A34" s="16"/>
      <c r="B34" s="16"/>
      <c r="C34" s="16"/>
      <c r="D34" s="16">
        <v>29</v>
      </c>
      <c r="E34" s="25" t="s">
        <v>133</v>
      </c>
      <c r="F34" s="25" t="s">
        <v>132</v>
      </c>
      <c r="G34" s="26" t="s">
        <v>131</v>
      </c>
      <c r="H34" s="23">
        <v>100</v>
      </c>
      <c r="I34" s="23">
        <v>125</v>
      </c>
      <c r="J34" s="19">
        <f>SUM(I34-H34)</f>
        <v>25</v>
      </c>
      <c r="K34" s="58">
        <f t="shared" ref="K34:K75" si="6">SUM(C34*I34)</f>
        <v>0</v>
      </c>
      <c r="L34" s="58">
        <f t="shared" si="2"/>
        <v>0</v>
      </c>
      <c r="M34" s="61">
        <f t="shared" si="3"/>
        <v>0</v>
      </c>
    </row>
    <row r="35" spans="1:13" s="65" customFormat="1" ht="12.75" x14ac:dyDescent="0.2">
      <c r="A35" s="16"/>
      <c r="B35" s="16"/>
      <c r="C35" s="16"/>
      <c r="D35" s="16">
        <v>30</v>
      </c>
      <c r="E35" s="25" t="s">
        <v>130</v>
      </c>
      <c r="F35" s="24" t="s">
        <v>129</v>
      </c>
      <c r="G35" s="26" t="s">
        <v>128</v>
      </c>
      <c r="H35" s="23">
        <v>75</v>
      </c>
      <c r="I35" s="23">
        <v>125</v>
      </c>
      <c r="J35" s="19">
        <f>SUM(I35-H35)</f>
        <v>50</v>
      </c>
      <c r="K35" s="58">
        <f t="shared" si="6"/>
        <v>0</v>
      </c>
      <c r="L35" s="58">
        <f t="shared" si="2"/>
        <v>0</v>
      </c>
      <c r="M35" s="61">
        <f t="shared" si="3"/>
        <v>0</v>
      </c>
    </row>
    <row r="36" spans="1:13" s="65" customFormat="1" ht="12.75" x14ac:dyDescent="0.2">
      <c r="A36" s="16"/>
      <c r="B36" s="16"/>
      <c r="C36" s="16"/>
      <c r="D36" s="16">
        <v>31</v>
      </c>
      <c r="E36" s="25" t="s">
        <v>120</v>
      </c>
      <c r="F36" s="24" t="s">
        <v>124</v>
      </c>
      <c r="G36" s="26" t="s">
        <v>123</v>
      </c>
      <c r="H36" s="23">
        <v>340</v>
      </c>
      <c r="I36" s="23">
        <v>470</v>
      </c>
      <c r="J36" s="19">
        <f t="shared" ref="J36:J75" si="7">SUM(I36-H36)</f>
        <v>130</v>
      </c>
      <c r="K36" s="58">
        <f t="shared" si="6"/>
        <v>0</v>
      </c>
      <c r="L36" s="58">
        <f t="shared" si="2"/>
        <v>0</v>
      </c>
      <c r="M36" s="61">
        <f t="shared" si="3"/>
        <v>0</v>
      </c>
    </row>
    <row r="37" spans="1:13" s="65" customFormat="1" ht="12.75" x14ac:dyDescent="0.2">
      <c r="A37" s="16"/>
      <c r="B37" s="16"/>
      <c r="C37" s="16"/>
      <c r="D37" s="16">
        <v>32</v>
      </c>
      <c r="E37" s="25" t="s">
        <v>120</v>
      </c>
      <c r="F37" s="24" t="s">
        <v>122</v>
      </c>
      <c r="G37" s="29" t="s">
        <v>121</v>
      </c>
      <c r="H37" s="23">
        <v>529</v>
      </c>
      <c r="I37" s="23">
        <v>650</v>
      </c>
      <c r="J37" s="19">
        <f t="shared" si="7"/>
        <v>121</v>
      </c>
      <c r="K37" s="58">
        <f t="shared" si="6"/>
        <v>0</v>
      </c>
      <c r="L37" s="58">
        <f t="shared" si="2"/>
        <v>0</v>
      </c>
      <c r="M37" s="61">
        <f t="shared" si="3"/>
        <v>0</v>
      </c>
    </row>
    <row r="38" spans="1:13" s="65" customFormat="1" ht="12.75" x14ac:dyDescent="0.2">
      <c r="A38" s="16"/>
      <c r="B38" s="16"/>
      <c r="C38" s="16"/>
      <c r="D38" s="16">
        <v>33</v>
      </c>
      <c r="E38" s="25" t="s">
        <v>120</v>
      </c>
      <c r="F38" s="24">
        <v>93031</v>
      </c>
      <c r="G38" s="27" t="s">
        <v>119</v>
      </c>
      <c r="H38" s="23">
        <v>610</v>
      </c>
      <c r="I38" s="23">
        <v>715</v>
      </c>
      <c r="J38" s="19">
        <f t="shared" si="7"/>
        <v>105</v>
      </c>
      <c r="K38" s="58">
        <f t="shared" si="6"/>
        <v>0</v>
      </c>
      <c r="L38" s="58">
        <f t="shared" si="2"/>
        <v>0</v>
      </c>
      <c r="M38" s="61">
        <f t="shared" si="3"/>
        <v>0</v>
      </c>
    </row>
    <row r="39" spans="1:13" s="65" customFormat="1" ht="12.75" x14ac:dyDescent="0.2">
      <c r="A39" s="16"/>
      <c r="B39" s="16"/>
      <c r="C39" s="16"/>
      <c r="D39" s="16">
        <v>34</v>
      </c>
      <c r="E39" s="21" t="s">
        <v>47</v>
      </c>
      <c r="F39" s="20" t="s">
        <v>118</v>
      </c>
      <c r="G39" s="26" t="s">
        <v>117</v>
      </c>
      <c r="H39" s="19">
        <v>240</v>
      </c>
      <c r="I39" s="19">
        <v>320</v>
      </c>
      <c r="J39" s="19">
        <f t="shared" si="7"/>
        <v>80</v>
      </c>
      <c r="K39" s="58">
        <f t="shared" si="6"/>
        <v>0</v>
      </c>
      <c r="L39" s="58">
        <f t="shared" si="2"/>
        <v>0</v>
      </c>
      <c r="M39" s="61">
        <f t="shared" si="3"/>
        <v>0</v>
      </c>
    </row>
    <row r="40" spans="1:13" s="65" customFormat="1" ht="12.75" x14ac:dyDescent="0.2">
      <c r="A40" s="16"/>
      <c r="B40" s="16"/>
      <c r="C40" s="16"/>
      <c r="D40" s="16">
        <v>35</v>
      </c>
      <c r="E40" s="21" t="s">
        <v>47</v>
      </c>
      <c r="F40" s="20" t="s">
        <v>116</v>
      </c>
      <c r="G40" s="26" t="s">
        <v>115</v>
      </c>
      <c r="H40" s="19">
        <v>145</v>
      </c>
      <c r="I40" s="19">
        <v>275</v>
      </c>
      <c r="J40" s="19">
        <f t="shared" si="7"/>
        <v>130</v>
      </c>
      <c r="K40" s="58">
        <f t="shared" si="6"/>
        <v>0</v>
      </c>
      <c r="L40" s="58">
        <f t="shared" si="2"/>
        <v>0</v>
      </c>
      <c r="M40" s="61">
        <f t="shared" si="3"/>
        <v>0</v>
      </c>
    </row>
    <row r="41" spans="1:13" s="65" customFormat="1" ht="12.75" x14ac:dyDescent="0.2">
      <c r="A41" s="16"/>
      <c r="B41" s="16"/>
      <c r="C41" s="16"/>
      <c r="D41" s="16">
        <v>36</v>
      </c>
      <c r="E41" s="21" t="s">
        <v>47</v>
      </c>
      <c r="F41" s="20" t="s">
        <v>114</v>
      </c>
      <c r="G41" s="26" t="s">
        <v>113</v>
      </c>
      <c r="H41" s="19">
        <v>145</v>
      </c>
      <c r="I41" s="19">
        <v>275</v>
      </c>
      <c r="J41" s="19">
        <f t="shared" si="7"/>
        <v>130</v>
      </c>
      <c r="K41" s="58">
        <f t="shared" si="6"/>
        <v>0</v>
      </c>
      <c r="L41" s="58">
        <f t="shared" si="2"/>
        <v>0</v>
      </c>
      <c r="M41" s="61">
        <f t="shared" si="3"/>
        <v>0</v>
      </c>
    </row>
    <row r="42" spans="1:13" s="65" customFormat="1" ht="12.75" x14ac:dyDescent="0.2">
      <c r="A42" s="16"/>
      <c r="B42" s="16"/>
      <c r="C42" s="16"/>
      <c r="D42" s="16">
        <v>37</v>
      </c>
      <c r="E42" s="21" t="s">
        <v>47</v>
      </c>
      <c r="F42" s="20" t="s">
        <v>112</v>
      </c>
      <c r="G42" s="21" t="s">
        <v>111</v>
      </c>
      <c r="H42" s="19">
        <v>375</v>
      </c>
      <c r="I42" s="19">
        <v>475</v>
      </c>
      <c r="J42" s="19">
        <f t="shared" si="7"/>
        <v>100</v>
      </c>
      <c r="K42" s="58">
        <f t="shared" si="6"/>
        <v>0</v>
      </c>
      <c r="L42" s="58">
        <f t="shared" si="2"/>
        <v>0</v>
      </c>
      <c r="M42" s="61">
        <f t="shared" si="3"/>
        <v>0</v>
      </c>
    </row>
    <row r="43" spans="1:13" s="65" customFormat="1" ht="12.75" x14ac:dyDescent="0.2">
      <c r="A43" s="16"/>
      <c r="B43" s="16"/>
      <c r="C43" s="16"/>
      <c r="D43" s="16">
        <v>38</v>
      </c>
      <c r="E43" s="21" t="s">
        <v>47</v>
      </c>
      <c r="F43" s="20" t="s">
        <v>110</v>
      </c>
      <c r="G43" s="26" t="s">
        <v>109</v>
      </c>
      <c r="H43" s="19">
        <v>45</v>
      </c>
      <c r="I43" s="19">
        <v>75</v>
      </c>
      <c r="J43" s="19">
        <f t="shared" si="7"/>
        <v>30</v>
      </c>
      <c r="K43" s="58">
        <f t="shared" si="6"/>
        <v>0</v>
      </c>
      <c r="L43" s="58">
        <f t="shared" si="2"/>
        <v>0</v>
      </c>
      <c r="M43" s="61">
        <f t="shared" si="3"/>
        <v>0</v>
      </c>
    </row>
    <row r="44" spans="1:13" s="65" customFormat="1" ht="12.75" x14ac:dyDescent="0.2">
      <c r="A44" s="16"/>
      <c r="B44" s="16"/>
      <c r="C44" s="16"/>
      <c r="D44" s="16">
        <v>39</v>
      </c>
      <c r="E44" s="21" t="s">
        <v>47</v>
      </c>
      <c r="F44" s="20" t="s">
        <v>108</v>
      </c>
      <c r="G44" s="22" t="s">
        <v>107</v>
      </c>
      <c r="H44" s="19">
        <v>95</v>
      </c>
      <c r="I44" s="19">
        <v>160</v>
      </c>
      <c r="J44" s="19">
        <f t="shared" si="7"/>
        <v>65</v>
      </c>
      <c r="K44" s="58">
        <f t="shared" si="6"/>
        <v>0</v>
      </c>
      <c r="L44" s="58">
        <f t="shared" ref="L44:L75" si="8">SUM(B44*J44)</f>
        <v>0</v>
      </c>
      <c r="M44" s="61">
        <f t="shared" ref="M44:M75" si="9">SUM(K44:L44)</f>
        <v>0</v>
      </c>
    </row>
    <row r="45" spans="1:13" s="65" customFormat="1" ht="12.75" x14ac:dyDescent="0.2">
      <c r="A45" s="16"/>
      <c r="B45" s="16"/>
      <c r="C45" s="16"/>
      <c r="D45" s="16">
        <v>40</v>
      </c>
      <c r="E45" s="21" t="s">
        <v>47</v>
      </c>
      <c r="F45" s="20" t="s">
        <v>106</v>
      </c>
      <c r="G45" s="26" t="s">
        <v>105</v>
      </c>
      <c r="H45" s="19">
        <v>145</v>
      </c>
      <c r="I45" s="19">
        <v>275</v>
      </c>
      <c r="J45" s="19">
        <f t="shared" si="7"/>
        <v>130</v>
      </c>
      <c r="K45" s="58">
        <f t="shared" si="6"/>
        <v>0</v>
      </c>
      <c r="L45" s="58">
        <f t="shared" si="8"/>
        <v>0</v>
      </c>
      <c r="M45" s="61">
        <f t="shared" si="9"/>
        <v>0</v>
      </c>
    </row>
    <row r="46" spans="1:13" s="65" customFormat="1" ht="12.75" x14ac:dyDescent="0.2">
      <c r="A46" s="16"/>
      <c r="B46" s="16"/>
      <c r="C46" s="16"/>
      <c r="D46" s="16">
        <v>41</v>
      </c>
      <c r="E46" s="21" t="s">
        <v>47</v>
      </c>
      <c r="F46" s="20" t="s">
        <v>104</v>
      </c>
      <c r="G46" s="26" t="s">
        <v>103</v>
      </c>
      <c r="H46" s="19">
        <v>145</v>
      </c>
      <c r="I46" s="19">
        <v>275</v>
      </c>
      <c r="J46" s="19">
        <f t="shared" si="7"/>
        <v>130</v>
      </c>
      <c r="K46" s="58">
        <f t="shared" si="6"/>
        <v>0</v>
      </c>
      <c r="L46" s="58">
        <f t="shared" si="8"/>
        <v>0</v>
      </c>
      <c r="M46" s="61">
        <f t="shared" si="9"/>
        <v>0</v>
      </c>
    </row>
    <row r="47" spans="1:13" s="65" customFormat="1" ht="12.75" x14ac:dyDescent="0.2">
      <c r="A47" s="16"/>
      <c r="B47" s="16"/>
      <c r="C47" s="16"/>
      <c r="D47" s="16">
        <v>42</v>
      </c>
      <c r="E47" s="21" t="s">
        <v>47</v>
      </c>
      <c r="F47" s="20" t="s">
        <v>102</v>
      </c>
      <c r="G47" s="22" t="s">
        <v>101</v>
      </c>
      <c r="H47" s="19">
        <v>210</v>
      </c>
      <c r="I47" s="19">
        <v>275</v>
      </c>
      <c r="J47" s="19">
        <f t="shared" si="7"/>
        <v>65</v>
      </c>
      <c r="K47" s="58">
        <f t="shared" si="6"/>
        <v>0</v>
      </c>
      <c r="L47" s="58">
        <f t="shared" si="8"/>
        <v>0</v>
      </c>
      <c r="M47" s="61">
        <f t="shared" si="9"/>
        <v>0</v>
      </c>
    </row>
    <row r="48" spans="1:13" s="65" customFormat="1" ht="12.75" x14ac:dyDescent="0.2">
      <c r="A48" s="16"/>
      <c r="B48" s="16"/>
      <c r="C48" s="16"/>
      <c r="D48" s="16">
        <v>43</v>
      </c>
      <c r="E48" s="21" t="s">
        <v>47</v>
      </c>
      <c r="F48" s="20" t="s">
        <v>100</v>
      </c>
      <c r="G48" s="26" t="s">
        <v>99</v>
      </c>
      <c r="H48" s="19">
        <v>135</v>
      </c>
      <c r="I48" s="19">
        <v>175</v>
      </c>
      <c r="J48" s="19">
        <f t="shared" si="7"/>
        <v>40</v>
      </c>
      <c r="K48" s="58">
        <f t="shared" si="6"/>
        <v>0</v>
      </c>
      <c r="L48" s="58">
        <f t="shared" si="8"/>
        <v>0</v>
      </c>
      <c r="M48" s="61">
        <f t="shared" si="9"/>
        <v>0</v>
      </c>
    </row>
    <row r="49" spans="1:13" s="65" customFormat="1" ht="12.75" x14ac:dyDescent="0.2">
      <c r="A49" s="16"/>
      <c r="B49" s="16"/>
      <c r="C49" s="16"/>
      <c r="D49" s="16">
        <v>44</v>
      </c>
      <c r="E49" s="21" t="s">
        <v>98</v>
      </c>
      <c r="F49" s="20" t="s">
        <v>97</v>
      </c>
      <c r="G49" s="26" t="s">
        <v>96</v>
      </c>
      <c r="H49" s="19">
        <v>135</v>
      </c>
      <c r="I49" s="19">
        <v>175</v>
      </c>
      <c r="J49" s="19">
        <f t="shared" si="7"/>
        <v>40</v>
      </c>
      <c r="K49" s="58">
        <f t="shared" si="6"/>
        <v>0</v>
      </c>
      <c r="L49" s="58">
        <f t="shared" si="8"/>
        <v>0</v>
      </c>
      <c r="M49" s="61">
        <f t="shared" si="9"/>
        <v>0</v>
      </c>
    </row>
    <row r="50" spans="1:13" s="65" customFormat="1" ht="12.75" x14ac:dyDescent="0.2">
      <c r="A50" s="16"/>
      <c r="B50" s="16"/>
      <c r="C50" s="16"/>
      <c r="D50" s="69">
        <v>45</v>
      </c>
      <c r="E50" s="21" t="s">
        <v>47</v>
      </c>
      <c r="F50" s="20" t="s">
        <v>95</v>
      </c>
      <c r="G50" s="21" t="s">
        <v>94</v>
      </c>
      <c r="H50" s="19">
        <v>75</v>
      </c>
      <c r="I50" s="19">
        <v>140</v>
      </c>
      <c r="J50" s="19">
        <f t="shared" si="7"/>
        <v>65</v>
      </c>
      <c r="K50" s="58">
        <f t="shared" si="6"/>
        <v>0</v>
      </c>
      <c r="L50" s="58">
        <f t="shared" si="8"/>
        <v>0</v>
      </c>
      <c r="M50" s="61">
        <f t="shared" si="9"/>
        <v>0</v>
      </c>
    </row>
    <row r="51" spans="1:13" s="65" customFormat="1" ht="12.75" x14ac:dyDescent="0.2">
      <c r="A51" s="16"/>
      <c r="B51" s="16"/>
      <c r="C51" s="16"/>
      <c r="D51" s="16">
        <v>46</v>
      </c>
      <c r="E51" s="21" t="s">
        <v>47</v>
      </c>
      <c r="F51" s="20" t="s">
        <v>93</v>
      </c>
      <c r="G51" s="22" t="s">
        <v>92</v>
      </c>
      <c r="H51" s="19">
        <v>75</v>
      </c>
      <c r="I51" s="19">
        <v>140</v>
      </c>
      <c r="J51" s="19">
        <f t="shared" si="7"/>
        <v>65</v>
      </c>
      <c r="K51" s="58">
        <f t="shared" si="6"/>
        <v>0</v>
      </c>
      <c r="L51" s="58">
        <f t="shared" si="8"/>
        <v>0</v>
      </c>
      <c r="M51" s="61">
        <f t="shared" si="9"/>
        <v>0</v>
      </c>
    </row>
    <row r="52" spans="1:13" s="65" customFormat="1" ht="12.75" x14ac:dyDescent="0.2">
      <c r="A52" s="16"/>
      <c r="B52" s="16"/>
      <c r="C52" s="16"/>
      <c r="D52" s="69">
        <v>47</v>
      </c>
      <c r="E52" s="21" t="s">
        <v>47</v>
      </c>
      <c r="F52" s="20" t="s">
        <v>46</v>
      </c>
      <c r="G52" s="22" t="s">
        <v>45</v>
      </c>
      <c r="H52" s="19">
        <v>95</v>
      </c>
      <c r="I52" s="19">
        <v>225</v>
      </c>
      <c r="J52" s="19">
        <f t="shared" ref="J52" si="10">SUM(I52-H52)</f>
        <v>130</v>
      </c>
      <c r="K52" s="58"/>
      <c r="L52" s="58"/>
      <c r="M52" s="61"/>
    </row>
    <row r="53" spans="1:13" s="76" customFormat="1" ht="12.75" x14ac:dyDescent="0.2">
      <c r="A53" s="69"/>
      <c r="B53" s="69"/>
      <c r="C53" s="69"/>
      <c r="D53" s="16">
        <v>48</v>
      </c>
      <c r="E53" s="70" t="s">
        <v>47</v>
      </c>
      <c r="F53" s="71" t="s">
        <v>224</v>
      </c>
      <c r="G53" s="72" t="s">
        <v>225</v>
      </c>
      <c r="H53" s="73"/>
      <c r="I53" s="73"/>
      <c r="J53" s="73">
        <v>55</v>
      </c>
      <c r="K53" s="74"/>
      <c r="L53" s="74"/>
      <c r="M53" s="75"/>
    </row>
    <row r="54" spans="1:13" s="65" customFormat="1" ht="12.75" x14ac:dyDescent="0.2">
      <c r="A54" s="16"/>
      <c r="B54" s="16"/>
      <c r="C54" s="16"/>
      <c r="D54" s="16">
        <v>49</v>
      </c>
      <c r="E54" s="21" t="s">
        <v>91</v>
      </c>
      <c r="F54" s="20" t="s">
        <v>90</v>
      </c>
      <c r="G54" s="26" t="s">
        <v>89</v>
      </c>
      <c r="H54" s="19">
        <v>510</v>
      </c>
      <c r="I54" s="19">
        <v>650</v>
      </c>
      <c r="J54" s="19">
        <f t="shared" si="7"/>
        <v>140</v>
      </c>
      <c r="K54" s="58">
        <f t="shared" si="6"/>
        <v>0</v>
      </c>
      <c r="L54" s="58">
        <f t="shared" si="8"/>
        <v>0</v>
      </c>
      <c r="M54" s="61">
        <f t="shared" si="9"/>
        <v>0</v>
      </c>
    </row>
    <row r="55" spans="1:13" s="65" customFormat="1" ht="20.45" customHeight="1" x14ac:dyDescent="0.2">
      <c r="A55" s="21"/>
      <c r="B55" s="16"/>
      <c r="C55" s="16"/>
      <c r="D55" s="16">
        <v>50</v>
      </c>
      <c r="E55" s="21" t="s">
        <v>88</v>
      </c>
      <c r="F55" s="20" t="s">
        <v>87</v>
      </c>
      <c r="G55" s="29" t="s">
        <v>86</v>
      </c>
      <c r="H55" s="19">
        <v>850</v>
      </c>
      <c r="I55" s="19">
        <v>1040</v>
      </c>
      <c r="J55" s="19">
        <f t="shared" si="7"/>
        <v>190</v>
      </c>
      <c r="K55" s="58">
        <f t="shared" si="6"/>
        <v>0</v>
      </c>
      <c r="L55" s="58">
        <f t="shared" si="8"/>
        <v>0</v>
      </c>
      <c r="M55" s="61">
        <f t="shared" si="9"/>
        <v>0</v>
      </c>
    </row>
    <row r="56" spans="1:13" s="65" customFormat="1" ht="12.75" x14ac:dyDescent="0.2">
      <c r="A56" s="16"/>
      <c r="B56" s="16"/>
      <c r="C56" s="16"/>
      <c r="D56" s="16">
        <v>51</v>
      </c>
      <c r="E56" s="25" t="s">
        <v>83</v>
      </c>
      <c r="F56" s="24" t="s">
        <v>85</v>
      </c>
      <c r="G56" s="29" t="s">
        <v>84</v>
      </c>
      <c r="H56" s="23">
        <v>495</v>
      </c>
      <c r="I56" s="23">
        <v>560</v>
      </c>
      <c r="J56" s="19">
        <f t="shared" si="7"/>
        <v>65</v>
      </c>
      <c r="K56" s="58">
        <f t="shared" si="6"/>
        <v>0</v>
      </c>
      <c r="L56" s="58">
        <f t="shared" si="8"/>
        <v>0</v>
      </c>
      <c r="M56" s="61">
        <f t="shared" si="9"/>
        <v>0</v>
      </c>
    </row>
    <row r="57" spans="1:13" s="65" customFormat="1" ht="25.5" x14ac:dyDescent="0.2">
      <c r="A57" s="16"/>
      <c r="B57" s="16"/>
      <c r="C57" s="16"/>
      <c r="D57" s="16">
        <v>52</v>
      </c>
      <c r="E57" s="25" t="s">
        <v>83</v>
      </c>
      <c r="F57" s="24" t="s">
        <v>82</v>
      </c>
      <c r="G57" s="29" t="s">
        <v>236</v>
      </c>
      <c r="H57" s="23">
        <v>85</v>
      </c>
      <c r="I57" s="23">
        <v>120</v>
      </c>
      <c r="J57" s="19">
        <f t="shared" si="7"/>
        <v>35</v>
      </c>
      <c r="K57" s="58">
        <f t="shared" si="6"/>
        <v>0</v>
      </c>
      <c r="L57" s="58">
        <f t="shared" si="8"/>
        <v>0</v>
      </c>
      <c r="M57" s="61">
        <f t="shared" si="9"/>
        <v>0</v>
      </c>
    </row>
    <row r="58" spans="1:13" s="65" customFormat="1" ht="25.5" x14ac:dyDescent="0.2">
      <c r="A58" s="16"/>
      <c r="B58" s="16"/>
      <c r="C58" s="16"/>
      <c r="D58" s="16">
        <v>53</v>
      </c>
      <c r="E58" s="21" t="s">
        <v>73</v>
      </c>
      <c r="F58" s="20" t="s">
        <v>81</v>
      </c>
      <c r="G58" s="29" t="s">
        <v>80</v>
      </c>
      <c r="H58" s="19">
        <v>475</v>
      </c>
      <c r="I58" s="19">
        <v>540</v>
      </c>
      <c r="J58" s="19">
        <f t="shared" si="7"/>
        <v>65</v>
      </c>
      <c r="K58" s="58">
        <f t="shared" si="6"/>
        <v>0</v>
      </c>
      <c r="L58" s="58">
        <f t="shared" si="8"/>
        <v>0</v>
      </c>
      <c r="M58" s="61">
        <f t="shared" si="9"/>
        <v>0</v>
      </c>
    </row>
    <row r="59" spans="1:13" s="65" customFormat="1" ht="25.5" x14ac:dyDescent="0.2">
      <c r="A59" s="16"/>
      <c r="B59" s="16"/>
      <c r="C59" s="16"/>
      <c r="D59" s="16">
        <v>54</v>
      </c>
      <c r="E59" s="21" t="s">
        <v>73</v>
      </c>
      <c r="F59" s="20" t="s">
        <v>79</v>
      </c>
      <c r="G59" s="29" t="s">
        <v>78</v>
      </c>
      <c r="H59" s="19">
        <v>38</v>
      </c>
      <c r="I59" s="19">
        <v>38</v>
      </c>
      <c r="J59" s="19">
        <f t="shared" si="7"/>
        <v>0</v>
      </c>
      <c r="K59" s="58">
        <f t="shared" si="6"/>
        <v>0</v>
      </c>
      <c r="L59" s="58">
        <f t="shared" si="8"/>
        <v>0</v>
      </c>
      <c r="M59" s="61">
        <f t="shared" si="9"/>
        <v>0</v>
      </c>
    </row>
    <row r="60" spans="1:13" s="65" customFormat="1" ht="12.75" x14ac:dyDescent="0.2">
      <c r="A60" s="16"/>
      <c r="B60" s="16"/>
      <c r="C60" s="16"/>
      <c r="D60" s="16">
        <v>55</v>
      </c>
      <c r="E60" s="21" t="s">
        <v>73</v>
      </c>
      <c r="F60" s="20" t="s">
        <v>77</v>
      </c>
      <c r="G60" s="26" t="s">
        <v>76</v>
      </c>
      <c r="H60" s="19">
        <v>125</v>
      </c>
      <c r="I60" s="19">
        <v>125</v>
      </c>
      <c r="J60" s="19">
        <f t="shared" si="7"/>
        <v>0</v>
      </c>
      <c r="K60" s="58">
        <f t="shared" si="6"/>
        <v>0</v>
      </c>
      <c r="L60" s="58">
        <f t="shared" si="8"/>
        <v>0</v>
      </c>
      <c r="M60" s="61">
        <f t="shared" si="9"/>
        <v>0</v>
      </c>
    </row>
    <row r="61" spans="1:13" s="65" customFormat="1" ht="25.5" x14ac:dyDescent="0.2">
      <c r="A61" s="16"/>
      <c r="B61" s="16"/>
      <c r="C61" s="16"/>
      <c r="D61" s="16">
        <v>56</v>
      </c>
      <c r="E61" s="21" t="s">
        <v>73</v>
      </c>
      <c r="F61" s="20" t="s">
        <v>75</v>
      </c>
      <c r="G61" s="29" t="s">
        <v>74</v>
      </c>
      <c r="H61" s="19">
        <v>90</v>
      </c>
      <c r="I61" s="19">
        <v>130</v>
      </c>
      <c r="J61" s="19">
        <f t="shared" si="7"/>
        <v>40</v>
      </c>
      <c r="K61" s="58">
        <f t="shared" si="6"/>
        <v>0</v>
      </c>
      <c r="L61" s="58">
        <f t="shared" si="8"/>
        <v>0</v>
      </c>
      <c r="M61" s="61">
        <f t="shared" si="9"/>
        <v>0</v>
      </c>
    </row>
    <row r="62" spans="1:13" s="65" customFormat="1" ht="25.5" x14ac:dyDescent="0.2">
      <c r="A62" s="16"/>
      <c r="B62" s="16"/>
      <c r="C62" s="16"/>
      <c r="D62" s="16">
        <v>57</v>
      </c>
      <c r="E62" s="21" t="s">
        <v>73</v>
      </c>
      <c r="F62" s="20" t="s">
        <v>72</v>
      </c>
      <c r="G62" s="29" t="s">
        <v>71</v>
      </c>
      <c r="H62" s="19">
        <v>450</v>
      </c>
      <c r="I62" s="19">
        <v>515</v>
      </c>
      <c r="J62" s="19">
        <f t="shared" si="7"/>
        <v>65</v>
      </c>
      <c r="K62" s="58">
        <f t="shared" si="6"/>
        <v>0</v>
      </c>
      <c r="L62" s="58">
        <f t="shared" si="8"/>
        <v>0</v>
      </c>
      <c r="M62" s="61">
        <f t="shared" si="9"/>
        <v>0</v>
      </c>
    </row>
    <row r="63" spans="1:13" s="65" customFormat="1" ht="13.9" customHeight="1" x14ac:dyDescent="0.2">
      <c r="A63" s="16"/>
      <c r="B63" s="16"/>
      <c r="C63" s="16"/>
      <c r="D63" s="16">
        <v>58</v>
      </c>
      <c r="E63" s="25" t="s">
        <v>50</v>
      </c>
      <c r="F63" s="30" t="s">
        <v>70</v>
      </c>
      <c r="G63" s="25" t="s">
        <v>69</v>
      </c>
      <c r="H63" s="23">
        <v>1025</v>
      </c>
      <c r="I63" s="23">
        <v>1325</v>
      </c>
      <c r="J63" s="19">
        <f t="shared" si="7"/>
        <v>300</v>
      </c>
      <c r="K63" s="58">
        <f t="shared" si="6"/>
        <v>0</v>
      </c>
      <c r="L63" s="58">
        <f t="shared" si="8"/>
        <v>0</v>
      </c>
      <c r="M63" s="61">
        <f t="shared" si="9"/>
        <v>0</v>
      </c>
    </row>
    <row r="64" spans="1:13" s="65" customFormat="1" ht="12.75" x14ac:dyDescent="0.2">
      <c r="A64" s="16"/>
      <c r="B64" s="16"/>
      <c r="C64" s="16"/>
      <c r="D64" s="16">
        <v>59</v>
      </c>
      <c r="E64" s="25" t="s">
        <v>50</v>
      </c>
      <c r="F64" s="24" t="s">
        <v>68</v>
      </c>
      <c r="G64" s="25" t="s">
        <v>67</v>
      </c>
      <c r="H64" s="23">
        <v>1025</v>
      </c>
      <c r="I64" s="23">
        <v>1325</v>
      </c>
      <c r="J64" s="19">
        <f t="shared" si="7"/>
        <v>300</v>
      </c>
      <c r="K64" s="58">
        <f t="shared" si="6"/>
        <v>0</v>
      </c>
      <c r="L64" s="58">
        <f t="shared" si="8"/>
        <v>0</v>
      </c>
      <c r="M64" s="61">
        <f t="shared" si="9"/>
        <v>0</v>
      </c>
    </row>
    <row r="65" spans="1:13" s="65" customFormat="1" ht="12.75" x14ac:dyDescent="0.2">
      <c r="A65" s="16"/>
      <c r="B65" s="16"/>
      <c r="C65" s="16"/>
      <c r="D65" s="16">
        <v>60</v>
      </c>
      <c r="E65" s="25" t="s">
        <v>50</v>
      </c>
      <c r="F65" s="24" t="s">
        <v>66</v>
      </c>
      <c r="G65" s="26" t="s">
        <v>65</v>
      </c>
      <c r="H65" s="23">
        <v>798</v>
      </c>
      <c r="I65" s="23">
        <v>928</v>
      </c>
      <c r="J65" s="19">
        <f t="shared" si="7"/>
        <v>130</v>
      </c>
      <c r="K65" s="58">
        <f t="shared" si="6"/>
        <v>0</v>
      </c>
      <c r="L65" s="58">
        <f t="shared" si="8"/>
        <v>0</v>
      </c>
      <c r="M65" s="61">
        <f t="shared" si="9"/>
        <v>0</v>
      </c>
    </row>
    <row r="66" spans="1:13" s="65" customFormat="1" ht="12.75" x14ac:dyDescent="0.2">
      <c r="A66" s="16"/>
      <c r="B66" s="16"/>
      <c r="C66" s="16"/>
      <c r="D66" s="16">
        <v>61</v>
      </c>
      <c r="E66" s="21" t="s">
        <v>50</v>
      </c>
      <c r="F66" s="20" t="s">
        <v>64</v>
      </c>
      <c r="G66" s="22" t="s">
        <v>63</v>
      </c>
      <c r="H66" s="19">
        <v>1034</v>
      </c>
      <c r="I66" s="19">
        <v>1229</v>
      </c>
      <c r="J66" s="19">
        <f t="shared" si="7"/>
        <v>195</v>
      </c>
      <c r="K66" s="58">
        <f t="shared" si="6"/>
        <v>0</v>
      </c>
      <c r="L66" s="58">
        <f t="shared" si="8"/>
        <v>0</v>
      </c>
      <c r="M66" s="61">
        <f t="shared" si="9"/>
        <v>0</v>
      </c>
    </row>
    <row r="67" spans="1:13" s="65" customFormat="1" ht="12.75" x14ac:dyDescent="0.2">
      <c r="A67" s="16"/>
      <c r="B67" s="16"/>
      <c r="C67" s="16"/>
      <c r="D67" s="16">
        <v>62</v>
      </c>
      <c r="E67" s="25" t="s">
        <v>50</v>
      </c>
      <c r="F67" s="24" t="s">
        <v>62</v>
      </c>
      <c r="G67" s="29" t="s">
        <v>61</v>
      </c>
      <c r="H67" s="23">
        <v>256</v>
      </c>
      <c r="I67" s="23">
        <v>321</v>
      </c>
      <c r="J67" s="19">
        <f t="shared" si="7"/>
        <v>65</v>
      </c>
      <c r="K67" s="58">
        <f t="shared" si="6"/>
        <v>0</v>
      </c>
      <c r="L67" s="58">
        <f t="shared" si="8"/>
        <v>0</v>
      </c>
      <c r="M67" s="61">
        <f t="shared" si="9"/>
        <v>0</v>
      </c>
    </row>
    <row r="68" spans="1:13" s="65" customFormat="1" ht="12.75" x14ac:dyDescent="0.2">
      <c r="A68" s="16"/>
      <c r="B68" s="16"/>
      <c r="C68" s="16"/>
      <c r="D68" s="16">
        <v>63</v>
      </c>
      <c r="E68" s="25" t="s">
        <v>50</v>
      </c>
      <c r="F68" s="24" t="s">
        <v>60</v>
      </c>
      <c r="G68" s="26" t="s">
        <v>59</v>
      </c>
      <c r="H68" s="23">
        <v>256</v>
      </c>
      <c r="I68" s="23">
        <v>321</v>
      </c>
      <c r="J68" s="19">
        <f t="shared" si="7"/>
        <v>65</v>
      </c>
      <c r="K68" s="58">
        <f t="shared" si="6"/>
        <v>0</v>
      </c>
      <c r="L68" s="58">
        <f t="shared" si="8"/>
        <v>0</v>
      </c>
      <c r="M68" s="61">
        <f t="shared" si="9"/>
        <v>0</v>
      </c>
    </row>
    <row r="69" spans="1:13" s="65" customFormat="1" ht="12.75" x14ac:dyDescent="0.2">
      <c r="A69" s="16"/>
      <c r="B69" s="16"/>
      <c r="C69" s="16"/>
      <c r="D69" s="16">
        <v>64</v>
      </c>
      <c r="E69" s="25" t="s">
        <v>50</v>
      </c>
      <c r="F69" s="24" t="s">
        <v>58</v>
      </c>
      <c r="G69" s="29" t="s">
        <v>57</v>
      </c>
      <c r="H69" s="23">
        <v>256</v>
      </c>
      <c r="I69" s="23">
        <v>321</v>
      </c>
      <c r="J69" s="19">
        <f t="shared" si="7"/>
        <v>65</v>
      </c>
      <c r="K69" s="58">
        <f t="shared" si="6"/>
        <v>0</v>
      </c>
      <c r="L69" s="58">
        <f t="shared" si="8"/>
        <v>0</v>
      </c>
      <c r="M69" s="61">
        <f t="shared" si="9"/>
        <v>0</v>
      </c>
    </row>
    <row r="70" spans="1:13" s="65" customFormat="1" ht="25.5" x14ac:dyDescent="0.2">
      <c r="A70" s="16"/>
      <c r="B70" s="16"/>
      <c r="C70" s="16"/>
      <c r="D70" s="16">
        <v>65</v>
      </c>
      <c r="E70" s="25" t="s">
        <v>50</v>
      </c>
      <c r="F70" s="57" t="s">
        <v>56</v>
      </c>
      <c r="G70" s="29" t="s">
        <v>55</v>
      </c>
      <c r="H70" s="23">
        <v>600</v>
      </c>
      <c r="I70" s="23">
        <v>795</v>
      </c>
      <c r="J70" s="19">
        <f t="shared" si="7"/>
        <v>195</v>
      </c>
      <c r="K70" s="58">
        <f t="shared" si="6"/>
        <v>0</v>
      </c>
      <c r="L70" s="58">
        <f t="shared" si="8"/>
        <v>0</v>
      </c>
      <c r="M70" s="61">
        <f t="shared" si="9"/>
        <v>0</v>
      </c>
    </row>
    <row r="71" spans="1:13" s="65" customFormat="1" ht="12.75" x14ac:dyDescent="0.2">
      <c r="A71" s="16"/>
      <c r="B71" s="16"/>
      <c r="C71" s="16"/>
      <c r="D71" s="16">
        <v>66</v>
      </c>
      <c r="E71" s="25" t="s">
        <v>50</v>
      </c>
      <c r="F71" s="24" t="s">
        <v>54</v>
      </c>
      <c r="G71" s="26" t="s">
        <v>53</v>
      </c>
      <c r="H71" s="23">
        <v>380</v>
      </c>
      <c r="I71" s="23">
        <v>445</v>
      </c>
      <c r="J71" s="19">
        <f t="shared" si="7"/>
        <v>65</v>
      </c>
      <c r="K71" s="58">
        <f t="shared" si="6"/>
        <v>0</v>
      </c>
      <c r="L71" s="58">
        <f t="shared" si="8"/>
        <v>0</v>
      </c>
      <c r="M71" s="61">
        <f t="shared" si="9"/>
        <v>0</v>
      </c>
    </row>
    <row r="72" spans="1:13" s="65" customFormat="1" ht="12.75" x14ac:dyDescent="0.2">
      <c r="A72" s="16"/>
      <c r="B72" s="16"/>
      <c r="C72" s="16"/>
      <c r="D72" s="16">
        <v>68</v>
      </c>
      <c r="E72" s="25" t="s">
        <v>50</v>
      </c>
      <c r="F72" s="24" t="s">
        <v>52</v>
      </c>
      <c r="G72" s="26" t="s">
        <v>51</v>
      </c>
      <c r="H72" s="23">
        <v>380</v>
      </c>
      <c r="I72" s="23">
        <v>445</v>
      </c>
      <c r="J72" s="19">
        <f t="shared" si="7"/>
        <v>65</v>
      </c>
      <c r="K72" s="58">
        <f t="shared" si="6"/>
        <v>0</v>
      </c>
      <c r="L72" s="58">
        <f t="shared" si="8"/>
        <v>0</v>
      </c>
      <c r="M72" s="61">
        <f t="shared" si="9"/>
        <v>0</v>
      </c>
    </row>
    <row r="73" spans="1:13" s="65" customFormat="1" ht="12.75" x14ac:dyDescent="0.2">
      <c r="A73" s="21"/>
      <c r="B73" s="21"/>
      <c r="C73" s="21"/>
      <c r="D73" s="16">
        <v>69</v>
      </c>
      <c r="E73" s="25" t="s">
        <v>50</v>
      </c>
      <c r="F73" s="24" t="s">
        <v>49</v>
      </c>
      <c r="G73" s="26" t="s">
        <v>48</v>
      </c>
      <c r="H73" s="28">
        <v>380</v>
      </c>
      <c r="I73" s="28">
        <v>445</v>
      </c>
      <c r="J73" s="61">
        <f t="shared" si="7"/>
        <v>65</v>
      </c>
      <c r="K73" s="62">
        <f t="shared" si="6"/>
        <v>0</v>
      </c>
      <c r="L73" s="62">
        <f t="shared" si="8"/>
        <v>0</v>
      </c>
      <c r="M73" s="61">
        <f t="shared" si="9"/>
        <v>0</v>
      </c>
    </row>
    <row r="74" spans="1:13" s="65" customFormat="1" ht="12.75" x14ac:dyDescent="0.2">
      <c r="A74" s="16"/>
      <c r="B74" s="16"/>
      <c r="C74" s="16"/>
      <c r="D74" s="16">
        <v>70</v>
      </c>
      <c r="E74" s="25" t="s">
        <v>44</v>
      </c>
      <c r="F74" s="24" t="s">
        <v>43</v>
      </c>
      <c r="G74" s="27" t="s">
        <v>42</v>
      </c>
      <c r="H74" s="23">
        <v>30</v>
      </c>
      <c r="I74" s="23">
        <v>60</v>
      </c>
      <c r="J74" s="19">
        <f t="shared" si="7"/>
        <v>30</v>
      </c>
      <c r="K74" s="58">
        <f t="shared" si="6"/>
        <v>0</v>
      </c>
      <c r="L74" s="58">
        <f t="shared" si="8"/>
        <v>0</v>
      </c>
      <c r="M74" s="61">
        <f t="shared" si="9"/>
        <v>0</v>
      </c>
    </row>
    <row r="75" spans="1:13" s="65" customFormat="1" ht="12.75" x14ac:dyDescent="0.2">
      <c r="A75" s="16"/>
      <c r="B75" s="16"/>
      <c r="C75" s="16"/>
      <c r="D75" s="16">
        <v>71</v>
      </c>
      <c r="E75" s="25" t="s">
        <v>41</v>
      </c>
      <c r="F75" s="24" t="s">
        <v>40</v>
      </c>
      <c r="G75" s="25" t="s">
        <v>39</v>
      </c>
      <c r="H75" s="23">
        <v>50</v>
      </c>
      <c r="I75" s="23">
        <v>75</v>
      </c>
      <c r="J75" s="19">
        <f t="shared" si="7"/>
        <v>25</v>
      </c>
      <c r="K75" s="58">
        <f t="shared" si="6"/>
        <v>0</v>
      </c>
      <c r="L75" s="58">
        <f t="shared" si="8"/>
        <v>0</v>
      </c>
      <c r="M75" s="61">
        <f t="shared" si="9"/>
        <v>0</v>
      </c>
    </row>
    <row r="76" spans="1:13" s="65" customFormat="1" ht="12.75" x14ac:dyDescent="0.2">
      <c r="A76" s="16"/>
      <c r="B76" s="16"/>
      <c r="C76" s="16"/>
      <c r="D76" s="16">
        <v>72</v>
      </c>
      <c r="E76" s="21"/>
      <c r="F76" s="26" t="s">
        <v>38</v>
      </c>
      <c r="G76" s="26" t="s">
        <v>37</v>
      </c>
      <c r="H76" s="19"/>
      <c r="I76" s="19"/>
      <c r="J76" s="19">
        <v>130</v>
      </c>
      <c r="K76" s="58"/>
      <c r="L76" s="58"/>
      <c r="M76" s="61"/>
    </row>
    <row r="77" spans="1:13" s="65" customFormat="1" ht="12.75" x14ac:dyDescent="0.2">
      <c r="A77" s="16"/>
      <c r="B77" s="16"/>
      <c r="C77" s="16"/>
      <c r="D77" s="16">
        <v>73</v>
      </c>
      <c r="E77" s="25" t="s">
        <v>36</v>
      </c>
      <c r="F77" s="24" t="s">
        <v>36</v>
      </c>
      <c r="G77" s="27" t="s">
        <v>36</v>
      </c>
      <c r="H77" s="23"/>
      <c r="I77" s="23">
        <v>195</v>
      </c>
      <c r="J77" s="19">
        <f t="shared" ref="J77:J87" si="11">SUM(I77-H77)</f>
        <v>195</v>
      </c>
      <c r="K77" s="58">
        <f t="shared" ref="K77:K87" si="12">SUM(C77*I77)</f>
        <v>0</v>
      </c>
      <c r="L77" s="58">
        <f t="shared" ref="L77:L87" si="13">SUM(B77*J77)</f>
        <v>0</v>
      </c>
      <c r="M77" s="61">
        <f t="shared" ref="M77:M87" si="14">SUM(K77:L77)</f>
        <v>0</v>
      </c>
    </row>
    <row r="78" spans="1:13" s="65" customFormat="1" ht="12.75" x14ac:dyDescent="0.2">
      <c r="A78" s="16"/>
      <c r="B78" s="16"/>
      <c r="C78" s="16"/>
      <c r="D78" s="16">
        <v>74</v>
      </c>
      <c r="E78" s="25" t="s">
        <v>35</v>
      </c>
      <c r="F78" s="24" t="s">
        <v>34</v>
      </c>
      <c r="G78" s="26" t="s">
        <v>33</v>
      </c>
      <c r="H78" s="23">
        <v>42</v>
      </c>
      <c r="I78" s="23">
        <v>42</v>
      </c>
      <c r="J78" s="19">
        <f t="shared" si="11"/>
        <v>0</v>
      </c>
      <c r="K78" s="58">
        <f t="shared" si="12"/>
        <v>0</v>
      </c>
      <c r="L78" s="58">
        <f t="shared" si="13"/>
        <v>0</v>
      </c>
      <c r="M78" s="61">
        <f t="shared" si="14"/>
        <v>0</v>
      </c>
    </row>
    <row r="79" spans="1:13" s="65" customFormat="1" ht="12.75" x14ac:dyDescent="0.2">
      <c r="A79" s="16"/>
      <c r="B79" s="16"/>
      <c r="C79" s="16"/>
      <c r="D79" s="16">
        <v>75</v>
      </c>
      <c r="E79" s="25" t="s">
        <v>32</v>
      </c>
      <c r="F79" s="24" t="s">
        <v>31</v>
      </c>
      <c r="G79" s="26" t="s">
        <v>30</v>
      </c>
      <c r="H79" s="23">
        <v>31</v>
      </c>
      <c r="I79" s="23">
        <v>31</v>
      </c>
      <c r="J79" s="19">
        <f t="shared" si="11"/>
        <v>0</v>
      </c>
      <c r="K79" s="58">
        <f t="shared" si="12"/>
        <v>0</v>
      </c>
      <c r="L79" s="58">
        <f t="shared" si="13"/>
        <v>0</v>
      </c>
      <c r="M79" s="61">
        <f t="shared" si="14"/>
        <v>0</v>
      </c>
    </row>
    <row r="80" spans="1:13" s="65" customFormat="1" ht="38.25" x14ac:dyDescent="0.2">
      <c r="A80" s="16"/>
      <c r="B80" s="16"/>
      <c r="C80" s="16"/>
      <c r="D80" s="68">
        <v>76</v>
      </c>
      <c r="E80" s="21"/>
      <c r="F80" s="20" t="s">
        <v>27</v>
      </c>
      <c r="G80" s="22" t="s">
        <v>29</v>
      </c>
      <c r="H80" s="19">
        <v>125</v>
      </c>
      <c r="I80" s="19">
        <v>190</v>
      </c>
      <c r="J80" s="19">
        <f t="shared" si="11"/>
        <v>65</v>
      </c>
      <c r="K80" s="58">
        <f t="shared" si="12"/>
        <v>0</v>
      </c>
      <c r="L80" s="58">
        <f t="shared" si="13"/>
        <v>0</v>
      </c>
      <c r="M80" s="61">
        <f t="shared" si="14"/>
        <v>0</v>
      </c>
    </row>
    <row r="81" spans="1:13" s="65" customFormat="1" ht="25.5" x14ac:dyDescent="0.2">
      <c r="A81" s="16"/>
      <c r="B81" s="16"/>
      <c r="C81" s="16"/>
      <c r="D81" s="69">
        <v>77</v>
      </c>
      <c r="E81" s="21"/>
      <c r="F81" s="20" t="s">
        <v>27</v>
      </c>
      <c r="G81" s="22" t="s">
        <v>28</v>
      </c>
      <c r="H81" s="19">
        <v>70</v>
      </c>
      <c r="I81" s="19">
        <v>135</v>
      </c>
      <c r="J81" s="19">
        <f t="shared" si="11"/>
        <v>65</v>
      </c>
      <c r="K81" s="58">
        <f t="shared" si="12"/>
        <v>0</v>
      </c>
      <c r="L81" s="58">
        <f t="shared" si="13"/>
        <v>0</v>
      </c>
      <c r="M81" s="61">
        <f t="shared" si="14"/>
        <v>0</v>
      </c>
    </row>
    <row r="82" spans="1:13" s="65" customFormat="1" ht="25.5" x14ac:dyDescent="0.2">
      <c r="A82" s="16"/>
      <c r="B82" s="16"/>
      <c r="C82" s="16"/>
      <c r="D82" s="69">
        <v>78</v>
      </c>
      <c r="E82" s="21"/>
      <c r="F82" s="20" t="s">
        <v>27</v>
      </c>
      <c r="G82" s="22" t="s">
        <v>26</v>
      </c>
      <c r="H82" s="19">
        <v>129</v>
      </c>
      <c r="I82" s="19">
        <v>259</v>
      </c>
      <c r="J82" s="19">
        <f t="shared" si="11"/>
        <v>130</v>
      </c>
      <c r="K82" s="58">
        <f t="shared" si="12"/>
        <v>0</v>
      </c>
      <c r="L82" s="58">
        <f t="shared" si="13"/>
        <v>0</v>
      </c>
      <c r="M82" s="61">
        <f t="shared" si="14"/>
        <v>0</v>
      </c>
    </row>
    <row r="83" spans="1:13" s="76" customFormat="1" ht="12.75" x14ac:dyDescent="0.2">
      <c r="A83" s="69"/>
      <c r="B83" s="69"/>
      <c r="C83" s="69"/>
      <c r="D83" s="69">
        <v>79</v>
      </c>
      <c r="E83" s="70" t="s">
        <v>216</v>
      </c>
      <c r="F83" s="71" t="s">
        <v>217</v>
      </c>
      <c r="G83" s="72" t="s">
        <v>218</v>
      </c>
      <c r="H83" s="73"/>
      <c r="I83" s="73">
        <v>450</v>
      </c>
      <c r="J83" s="70"/>
      <c r="K83" s="74"/>
      <c r="L83" s="74"/>
      <c r="M83" s="75"/>
    </row>
    <row r="84" spans="1:13" s="76" customFormat="1" ht="12.75" x14ac:dyDescent="0.2">
      <c r="A84" s="69"/>
      <c r="B84" s="69"/>
      <c r="C84" s="69"/>
      <c r="D84" s="69">
        <v>80</v>
      </c>
      <c r="E84" s="70" t="s">
        <v>219</v>
      </c>
      <c r="F84" s="71" t="s">
        <v>220</v>
      </c>
      <c r="G84" s="72" t="s">
        <v>221</v>
      </c>
      <c r="H84" s="73"/>
      <c r="I84" s="73">
        <v>440</v>
      </c>
      <c r="J84" s="70"/>
      <c r="K84" s="74"/>
      <c r="L84" s="74"/>
      <c r="M84" s="75"/>
    </row>
    <row r="85" spans="1:13" s="76" customFormat="1" ht="12.75" x14ac:dyDescent="0.2">
      <c r="A85" s="69"/>
      <c r="B85" s="69"/>
      <c r="C85" s="69"/>
      <c r="D85" s="69">
        <v>81</v>
      </c>
      <c r="E85" s="70" t="s">
        <v>83</v>
      </c>
      <c r="F85" s="71" t="s">
        <v>222</v>
      </c>
      <c r="G85" s="72" t="s">
        <v>223</v>
      </c>
      <c r="H85" s="73"/>
      <c r="I85" s="73">
        <v>365</v>
      </c>
      <c r="J85" s="70"/>
      <c r="K85" s="74"/>
      <c r="L85" s="74"/>
      <c r="M85" s="75"/>
    </row>
    <row r="86" spans="1:13" s="65" customFormat="1" ht="12.75" x14ac:dyDescent="0.2">
      <c r="A86" s="21"/>
      <c r="B86" s="16"/>
      <c r="C86" s="16"/>
      <c r="D86" s="16">
        <v>82</v>
      </c>
      <c r="E86" s="21"/>
      <c r="F86" s="20"/>
      <c r="G86" s="21" t="s">
        <v>25</v>
      </c>
      <c r="H86" s="19"/>
      <c r="I86" s="19">
        <v>65</v>
      </c>
      <c r="J86" s="19">
        <f t="shared" si="11"/>
        <v>65</v>
      </c>
      <c r="K86" s="58">
        <f t="shared" si="12"/>
        <v>0</v>
      </c>
      <c r="L86" s="58">
        <f t="shared" si="13"/>
        <v>0</v>
      </c>
      <c r="M86" s="61">
        <f t="shared" si="14"/>
        <v>0</v>
      </c>
    </row>
    <row r="87" spans="1:13" s="65" customFormat="1" ht="12.75" x14ac:dyDescent="0.2">
      <c r="A87" s="21"/>
      <c r="B87" s="16"/>
      <c r="C87" s="16"/>
      <c r="D87" s="16">
        <v>83</v>
      </c>
      <c r="E87" s="21"/>
      <c r="F87" s="20"/>
      <c r="G87" s="26" t="s">
        <v>24</v>
      </c>
      <c r="H87" s="19"/>
      <c r="I87" s="19">
        <v>390</v>
      </c>
      <c r="J87" s="19">
        <f t="shared" si="11"/>
        <v>390</v>
      </c>
      <c r="K87" s="58">
        <f t="shared" si="12"/>
        <v>0</v>
      </c>
      <c r="L87" s="58">
        <f t="shared" si="13"/>
        <v>0</v>
      </c>
      <c r="M87" s="61">
        <f t="shared" si="14"/>
        <v>0</v>
      </c>
    </row>
  </sheetData>
  <autoFilter ref="A5:M5"/>
  <sortState ref="D6:D77">
    <sortCondition ref="D6:D77"/>
  </sortState>
  <mergeCells count="3">
    <mergeCell ref="B1:C1"/>
    <mergeCell ref="B2:C2"/>
    <mergeCell ref="B3:C3"/>
  </mergeCells>
  <pageMargins left="0.16" right="0.16" top="0.35" bottom="0.16" header="0.23" footer="0.16"/>
  <pageSetup scale="47" fitToHeight="0" orientation="landscape" r:id="rId1"/>
  <rowBreaks count="1" manualBreakCount="1">
    <brk id="7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Non Law Enforcement</vt:lpstr>
      <vt:lpstr>Law Enforcement</vt:lpstr>
      <vt:lpstr>'Non Law Enforcement'!Print_Area</vt:lpstr>
      <vt:lpstr>'Law Enforcement'!Print_Titles</vt:lpstr>
    </vt:vector>
  </TitlesOfParts>
  <Company>Transportation &amp; Public Facilities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Futrel, Kristi L (DOT)</cp:lastModifiedBy>
  <cp:lastPrinted>2018-07-23T17:23:59Z</cp:lastPrinted>
  <dcterms:created xsi:type="dcterms:W3CDTF">2011-10-27T00:04:53Z</dcterms:created>
  <dcterms:modified xsi:type="dcterms:W3CDTF">2021-10-01T23:00:42Z</dcterms:modified>
</cp:coreProperties>
</file>