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R:\Research Analyst\1391-1392 Reports\2026\"/>
    </mc:Choice>
  </mc:AlternateContent>
  <xr:revisionPtr revIDLastSave="0" documentId="13_ncr:1_{8E95DA94-5D8C-41DB-A21D-C62BBC83A0C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FHWA 1391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2" l="1"/>
  <c r="S6" i="2" s="1"/>
  <c r="E11" i="2"/>
  <c r="A544" i="2"/>
  <c r="V543" i="2"/>
  <c r="K543" i="2"/>
  <c r="I543" i="2"/>
  <c r="A543" i="2"/>
  <c r="K542" i="2"/>
  <c r="I542" i="2"/>
  <c r="A542" i="2"/>
  <c r="E541" i="2"/>
  <c r="D541" i="2"/>
  <c r="C541" i="2"/>
  <c r="B541" i="2"/>
  <c r="A541" i="2"/>
  <c r="E540" i="2"/>
  <c r="D540" i="2"/>
  <c r="C540" i="2"/>
  <c r="B540" i="2"/>
  <c r="A540" i="2"/>
  <c r="W537" i="2"/>
  <c r="V537" i="2"/>
  <c r="U537" i="2"/>
  <c r="T537" i="2"/>
  <c r="S537" i="2"/>
  <c r="R537" i="2"/>
  <c r="Q537" i="2"/>
  <c r="P537" i="2"/>
  <c r="O537" i="2"/>
  <c r="N537" i="2"/>
  <c r="M537" i="2"/>
  <c r="L537" i="2"/>
  <c r="K537" i="2"/>
  <c r="J537" i="2"/>
  <c r="I537" i="2"/>
  <c r="H537" i="2"/>
  <c r="G537" i="2"/>
  <c r="F537" i="2"/>
  <c r="A537" i="2"/>
  <c r="E536" i="2"/>
  <c r="D536" i="2"/>
  <c r="C536" i="2"/>
  <c r="B536" i="2"/>
  <c r="A536" i="2"/>
  <c r="E535" i="2"/>
  <c r="D535" i="2"/>
  <c r="C535" i="2"/>
  <c r="B535" i="2"/>
  <c r="A535" i="2"/>
  <c r="E534" i="2"/>
  <c r="D534" i="2"/>
  <c r="C534" i="2"/>
  <c r="B534" i="2"/>
  <c r="A534" i="2"/>
  <c r="E533" i="2"/>
  <c r="D533" i="2"/>
  <c r="C533" i="2"/>
  <c r="B533" i="2"/>
  <c r="A533" i="2"/>
  <c r="E532" i="2"/>
  <c r="D532" i="2"/>
  <c r="C532" i="2"/>
  <c r="B532" i="2"/>
  <c r="A532" i="2"/>
  <c r="E531" i="2"/>
  <c r="D531" i="2"/>
  <c r="C531" i="2"/>
  <c r="B531" i="2"/>
  <c r="A531" i="2"/>
  <c r="E530" i="2"/>
  <c r="D530" i="2"/>
  <c r="C530" i="2"/>
  <c r="B530" i="2"/>
  <c r="A530" i="2"/>
  <c r="E529" i="2"/>
  <c r="D529" i="2"/>
  <c r="C529" i="2"/>
  <c r="B529" i="2"/>
  <c r="A529" i="2"/>
  <c r="E528" i="2"/>
  <c r="D528" i="2"/>
  <c r="C528" i="2"/>
  <c r="B528" i="2"/>
  <c r="A528" i="2"/>
  <c r="E527" i="2"/>
  <c r="D527" i="2"/>
  <c r="C527" i="2"/>
  <c r="B527" i="2"/>
  <c r="A527" i="2"/>
  <c r="E526" i="2"/>
  <c r="D526" i="2"/>
  <c r="C526" i="2"/>
  <c r="B526" i="2"/>
  <c r="A526" i="2"/>
  <c r="E525" i="2"/>
  <c r="D525" i="2"/>
  <c r="C525" i="2"/>
  <c r="B525" i="2"/>
  <c r="A525" i="2"/>
  <c r="E524" i="2"/>
  <c r="D524" i="2"/>
  <c r="C524" i="2"/>
  <c r="B524" i="2"/>
  <c r="A524" i="2"/>
  <c r="E523" i="2"/>
  <c r="D523" i="2"/>
  <c r="C523" i="2"/>
  <c r="B523" i="2"/>
  <c r="A523" i="2"/>
  <c r="E522" i="2"/>
  <c r="D522" i="2"/>
  <c r="C522" i="2"/>
  <c r="B522" i="2"/>
  <c r="A522" i="2"/>
  <c r="W521" i="2"/>
  <c r="V521" i="2"/>
  <c r="U521" i="2"/>
  <c r="T521" i="2"/>
  <c r="S521" i="2"/>
  <c r="R521" i="2"/>
  <c r="Q521" i="2"/>
  <c r="P521" i="2"/>
  <c r="O521" i="2"/>
  <c r="N521" i="2"/>
  <c r="M521" i="2"/>
  <c r="L521" i="2"/>
  <c r="K521" i="2"/>
  <c r="J521" i="2"/>
  <c r="I521" i="2"/>
  <c r="H521" i="2"/>
  <c r="G521" i="2"/>
  <c r="F521" i="2"/>
  <c r="E521" i="2"/>
  <c r="D521" i="2"/>
  <c r="C521" i="2"/>
  <c r="B521" i="2"/>
  <c r="V520" i="2"/>
  <c r="T520" i="2"/>
  <c r="R520" i="2"/>
  <c r="P520" i="2"/>
  <c r="N520" i="2"/>
  <c r="L520" i="2"/>
  <c r="J520" i="2"/>
  <c r="H520" i="2"/>
  <c r="F520" i="2"/>
  <c r="D520" i="2"/>
  <c r="B520" i="2"/>
  <c r="A520" i="2"/>
  <c r="T519" i="2"/>
  <c r="A519" i="2"/>
  <c r="A518" i="2"/>
  <c r="E515" i="2"/>
  <c r="R514" i="2"/>
  <c r="N514" i="2"/>
  <c r="E514" i="2"/>
  <c r="A514" i="2"/>
  <c r="A513" i="2"/>
  <c r="A508" i="2"/>
  <c r="V507" i="2"/>
  <c r="K507" i="2"/>
  <c r="I507" i="2"/>
  <c r="A507" i="2"/>
  <c r="K506" i="2"/>
  <c r="I506" i="2"/>
  <c r="A506" i="2"/>
  <c r="E505" i="2"/>
  <c r="D505" i="2"/>
  <c r="C505" i="2"/>
  <c r="B505" i="2"/>
  <c r="A505" i="2"/>
  <c r="E504" i="2"/>
  <c r="D504" i="2"/>
  <c r="C504" i="2"/>
  <c r="B504" i="2"/>
  <c r="A504" i="2"/>
  <c r="W501" i="2"/>
  <c r="V501" i="2"/>
  <c r="U501" i="2"/>
  <c r="T501" i="2"/>
  <c r="S501" i="2"/>
  <c r="R501" i="2"/>
  <c r="Q501" i="2"/>
  <c r="P501" i="2"/>
  <c r="O501" i="2"/>
  <c r="N501" i="2"/>
  <c r="M501" i="2"/>
  <c r="L501" i="2"/>
  <c r="K501" i="2"/>
  <c r="J501" i="2"/>
  <c r="I501" i="2"/>
  <c r="H501" i="2"/>
  <c r="G501" i="2"/>
  <c r="F501" i="2"/>
  <c r="A501" i="2"/>
  <c r="E500" i="2"/>
  <c r="D500" i="2"/>
  <c r="C500" i="2"/>
  <c r="B500" i="2"/>
  <c r="A500" i="2"/>
  <c r="E499" i="2"/>
  <c r="D499" i="2"/>
  <c r="C499" i="2"/>
  <c r="B499" i="2"/>
  <c r="A499" i="2"/>
  <c r="E498" i="2"/>
  <c r="D498" i="2"/>
  <c r="C498" i="2"/>
  <c r="B498" i="2"/>
  <c r="A498" i="2"/>
  <c r="E497" i="2"/>
  <c r="D497" i="2"/>
  <c r="C497" i="2"/>
  <c r="B497" i="2"/>
  <c r="A497" i="2"/>
  <c r="E496" i="2"/>
  <c r="D496" i="2"/>
  <c r="C496" i="2"/>
  <c r="B496" i="2"/>
  <c r="A496" i="2"/>
  <c r="E495" i="2"/>
  <c r="D495" i="2"/>
  <c r="C495" i="2"/>
  <c r="B495" i="2"/>
  <c r="A495" i="2"/>
  <c r="E494" i="2"/>
  <c r="D494" i="2"/>
  <c r="C494" i="2"/>
  <c r="B494" i="2"/>
  <c r="A494" i="2"/>
  <c r="E493" i="2"/>
  <c r="D493" i="2"/>
  <c r="C493" i="2"/>
  <c r="B493" i="2"/>
  <c r="A493" i="2"/>
  <c r="E492" i="2"/>
  <c r="D492" i="2"/>
  <c r="C492" i="2"/>
  <c r="B492" i="2"/>
  <c r="A492" i="2"/>
  <c r="E491" i="2"/>
  <c r="D491" i="2"/>
  <c r="C491" i="2"/>
  <c r="B491" i="2"/>
  <c r="A491" i="2"/>
  <c r="E490" i="2"/>
  <c r="D490" i="2"/>
  <c r="C490" i="2"/>
  <c r="B490" i="2"/>
  <c r="A490" i="2"/>
  <c r="E489" i="2"/>
  <c r="D489" i="2"/>
  <c r="C489" i="2"/>
  <c r="B489" i="2"/>
  <c r="A489" i="2"/>
  <c r="E488" i="2"/>
  <c r="D488" i="2"/>
  <c r="C488" i="2"/>
  <c r="B488" i="2"/>
  <c r="A488" i="2"/>
  <c r="E487" i="2"/>
  <c r="D487" i="2"/>
  <c r="C487" i="2"/>
  <c r="B487" i="2"/>
  <c r="A487" i="2"/>
  <c r="E486" i="2"/>
  <c r="D486" i="2"/>
  <c r="C486" i="2"/>
  <c r="B486" i="2"/>
  <c r="A486" i="2"/>
  <c r="W485" i="2"/>
  <c r="V485" i="2"/>
  <c r="U485" i="2"/>
  <c r="T485" i="2"/>
  <c r="S485" i="2"/>
  <c r="R485" i="2"/>
  <c r="Q485" i="2"/>
  <c r="P485" i="2"/>
  <c r="O485" i="2"/>
  <c r="N485" i="2"/>
  <c r="M485" i="2"/>
  <c r="L485" i="2"/>
  <c r="K485" i="2"/>
  <c r="J485" i="2"/>
  <c r="I485" i="2"/>
  <c r="H485" i="2"/>
  <c r="G485" i="2"/>
  <c r="F485" i="2"/>
  <c r="E485" i="2"/>
  <c r="D485" i="2"/>
  <c r="C485" i="2"/>
  <c r="B485" i="2"/>
  <c r="V484" i="2"/>
  <c r="T484" i="2"/>
  <c r="R484" i="2"/>
  <c r="P484" i="2"/>
  <c r="N484" i="2"/>
  <c r="L484" i="2"/>
  <c r="J484" i="2"/>
  <c r="H484" i="2"/>
  <c r="F484" i="2"/>
  <c r="D484" i="2"/>
  <c r="B484" i="2"/>
  <c r="A484" i="2"/>
  <c r="T483" i="2"/>
  <c r="A483" i="2"/>
  <c r="A482" i="2"/>
  <c r="E479" i="2"/>
  <c r="R478" i="2"/>
  <c r="N478" i="2"/>
  <c r="E478" i="2"/>
  <c r="A478" i="2"/>
  <c r="A477" i="2"/>
  <c r="A472" i="2"/>
  <c r="V471" i="2"/>
  <c r="K471" i="2"/>
  <c r="I471" i="2"/>
  <c r="A471" i="2"/>
  <c r="K470" i="2"/>
  <c r="I470" i="2"/>
  <c r="A470" i="2"/>
  <c r="E469" i="2"/>
  <c r="D469" i="2"/>
  <c r="C469" i="2"/>
  <c r="B469" i="2"/>
  <c r="A469" i="2"/>
  <c r="E468" i="2"/>
  <c r="D468" i="2"/>
  <c r="C468" i="2"/>
  <c r="B468" i="2"/>
  <c r="A468" i="2"/>
  <c r="W465" i="2"/>
  <c r="V465" i="2"/>
  <c r="U465" i="2"/>
  <c r="T465" i="2"/>
  <c r="S465" i="2"/>
  <c r="R465" i="2"/>
  <c r="Q465" i="2"/>
  <c r="P465" i="2"/>
  <c r="O465" i="2"/>
  <c r="N465" i="2"/>
  <c r="M465" i="2"/>
  <c r="L465" i="2"/>
  <c r="K465" i="2"/>
  <c r="J465" i="2"/>
  <c r="I465" i="2"/>
  <c r="H465" i="2"/>
  <c r="G465" i="2"/>
  <c r="F465" i="2"/>
  <c r="A465" i="2"/>
  <c r="E464" i="2"/>
  <c r="D464" i="2"/>
  <c r="C464" i="2"/>
  <c r="B464" i="2"/>
  <c r="A464" i="2"/>
  <c r="E463" i="2"/>
  <c r="D463" i="2"/>
  <c r="C463" i="2"/>
  <c r="B463" i="2"/>
  <c r="A463" i="2"/>
  <c r="E462" i="2"/>
  <c r="D462" i="2"/>
  <c r="C462" i="2"/>
  <c r="B462" i="2"/>
  <c r="A462" i="2"/>
  <c r="E461" i="2"/>
  <c r="D461" i="2"/>
  <c r="C461" i="2"/>
  <c r="B461" i="2"/>
  <c r="A461" i="2"/>
  <c r="E460" i="2"/>
  <c r="D460" i="2"/>
  <c r="C460" i="2"/>
  <c r="B460" i="2"/>
  <c r="A460" i="2"/>
  <c r="E459" i="2"/>
  <c r="D459" i="2"/>
  <c r="C459" i="2"/>
  <c r="B459" i="2"/>
  <c r="A459" i="2"/>
  <c r="E458" i="2"/>
  <c r="D458" i="2"/>
  <c r="C458" i="2"/>
  <c r="B458" i="2"/>
  <c r="A458" i="2"/>
  <c r="E457" i="2"/>
  <c r="D457" i="2"/>
  <c r="C457" i="2"/>
  <c r="B457" i="2"/>
  <c r="A457" i="2"/>
  <c r="E456" i="2"/>
  <c r="D456" i="2"/>
  <c r="C456" i="2"/>
  <c r="B456" i="2"/>
  <c r="A456" i="2"/>
  <c r="E455" i="2"/>
  <c r="D455" i="2"/>
  <c r="C455" i="2"/>
  <c r="B455" i="2"/>
  <c r="A455" i="2"/>
  <c r="E454" i="2"/>
  <c r="D454" i="2"/>
  <c r="C454" i="2"/>
  <c r="B454" i="2"/>
  <c r="A454" i="2"/>
  <c r="E453" i="2"/>
  <c r="D453" i="2"/>
  <c r="C453" i="2"/>
  <c r="B453" i="2"/>
  <c r="A453" i="2"/>
  <c r="E452" i="2"/>
  <c r="D452" i="2"/>
  <c r="C452" i="2"/>
  <c r="B452" i="2"/>
  <c r="A452" i="2"/>
  <c r="E451" i="2"/>
  <c r="D451" i="2"/>
  <c r="C451" i="2"/>
  <c r="B451" i="2"/>
  <c r="A451" i="2"/>
  <c r="E450" i="2"/>
  <c r="D450" i="2"/>
  <c r="C450" i="2"/>
  <c r="B450" i="2"/>
  <c r="A450" i="2"/>
  <c r="W449" i="2"/>
  <c r="V449" i="2"/>
  <c r="U449" i="2"/>
  <c r="T449" i="2"/>
  <c r="S449" i="2"/>
  <c r="R449" i="2"/>
  <c r="Q449" i="2"/>
  <c r="P449" i="2"/>
  <c r="O449" i="2"/>
  <c r="N449" i="2"/>
  <c r="M449" i="2"/>
  <c r="L449" i="2"/>
  <c r="K449" i="2"/>
  <c r="J449" i="2"/>
  <c r="I449" i="2"/>
  <c r="H449" i="2"/>
  <c r="G449" i="2"/>
  <c r="F449" i="2"/>
  <c r="E449" i="2"/>
  <c r="D449" i="2"/>
  <c r="C449" i="2"/>
  <c r="B449" i="2"/>
  <c r="V448" i="2"/>
  <c r="T448" i="2"/>
  <c r="R448" i="2"/>
  <c r="P448" i="2"/>
  <c r="N448" i="2"/>
  <c r="L448" i="2"/>
  <c r="J448" i="2"/>
  <c r="H448" i="2"/>
  <c r="F448" i="2"/>
  <c r="D448" i="2"/>
  <c r="B448" i="2"/>
  <c r="A448" i="2"/>
  <c r="T447" i="2"/>
  <c r="A447" i="2"/>
  <c r="A446" i="2"/>
  <c r="E443" i="2"/>
  <c r="R442" i="2"/>
  <c r="N442" i="2"/>
  <c r="E442" i="2"/>
  <c r="A442" i="2"/>
  <c r="A441" i="2"/>
  <c r="A436" i="2"/>
  <c r="V435" i="2"/>
  <c r="K435" i="2"/>
  <c r="I435" i="2"/>
  <c r="A435" i="2"/>
  <c r="K434" i="2"/>
  <c r="I434" i="2"/>
  <c r="A434" i="2"/>
  <c r="E433" i="2"/>
  <c r="D433" i="2"/>
  <c r="C433" i="2"/>
  <c r="B433" i="2"/>
  <c r="A433" i="2"/>
  <c r="E432" i="2"/>
  <c r="D432" i="2"/>
  <c r="C432" i="2"/>
  <c r="B432" i="2"/>
  <c r="A432" i="2"/>
  <c r="W429" i="2"/>
  <c r="V429" i="2"/>
  <c r="U429" i="2"/>
  <c r="T429" i="2"/>
  <c r="S429" i="2"/>
  <c r="R429" i="2"/>
  <c r="Q429" i="2"/>
  <c r="P429" i="2"/>
  <c r="O429" i="2"/>
  <c r="N429" i="2"/>
  <c r="M429" i="2"/>
  <c r="L429" i="2"/>
  <c r="K429" i="2"/>
  <c r="J429" i="2"/>
  <c r="I429" i="2"/>
  <c r="H429" i="2"/>
  <c r="G429" i="2"/>
  <c r="F429" i="2"/>
  <c r="A429" i="2"/>
  <c r="E428" i="2"/>
  <c r="D428" i="2"/>
  <c r="C428" i="2"/>
  <c r="B428" i="2"/>
  <c r="A428" i="2"/>
  <c r="E427" i="2"/>
  <c r="D427" i="2"/>
  <c r="C427" i="2"/>
  <c r="B427" i="2"/>
  <c r="A427" i="2"/>
  <c r="E426" i="2"/>
  <c r="D426" i="2"/>
  <c r="C426" i="2"/>
  <c r="B426" i="2"/>
  <c r="A426" i="2"/>
  <c r="E425" i="2"/>
  <c r="D425" i="2"/>
  <c r="C425" i="2"/>
  <c r="B425" i="2"/>
  <c r="A425" i="2"/>
  <c r="E424" i="2"/>
  <c r="D424" i="2"/>
  <c r="C424" i="2"/>
  <c r="B424" i="2"/>
  <c r="A424" i="2"/>
  <c r="E423" i="2"/>
  <c r="D423" i="2"/>
  <c r="C423" i="2"/>
  <c r="B423" i="2"/>
  <c r="A423" i="2"/>
  <c r="E422" i="2"/>
  <c r="D422" i="2"/>
  <c r="C422" i="2"/>
  <c r="B422" i="2"/>
  <c r="A422" i="2"/>
  <c r="E421" i="2"/>
  <c r="D421" i="2"/>
  <c r="C421" i="2"/>
  <c r="B421" i="2"/>
  <c r="A421" i="2"/>
  <c r="E420" i="2"/>
  <c r="D420" i="2"/>
  <c r="C420" i="2"/>
  <c r="B420" i="2"/>
  <c r="A420" i="2"/>
  <c r="E419" i="2"/>
  <c r="D419" i="2"/>
  <c r="C419" i="2"/>
  <c r="B419" i="2"/>
  <c r="A419" i="2"/>
  <c r="E418" i="2"/>
  <c r="D418" i="2"/>
  <c r="C418" i="2"/>
  <c r="B418" i="2"/>
  <c r="A418" i="2"/>
  <c r="E417" i="2"/>
  <c r="D417" i="2"/>
  <c r="C417" i="2"/>
  <c r="B417" i="2"/>
  <c r="A417" i="2"/>
  <c r="E416" i="2"/>
  <c r="D416" i="2"/>
  <c r="C416" i="2"/>
  <c r="B416" i="2"/>
  <c r="A416" i="2"/>
  <c r="E415" i="2"/>
  <c r="D415" i="2"/>
  <c r="C415" i="2"/>
  <c r="B415" i="2"/>
  <c r="A415" i="2"/>
  <c r="E414" i="2"/>
  <c r="D414" i="2"/>
  <c r="C414" i="2"/>
  <c r="B414" i="2"/>
  <c r="A414" i="2"/>
  <c r="W413" i="2"/>
  <c r="V413" i="2"/>
  <c r="U413" i="2"/>
  <c r="T413" i="2"/>
  <c r="S413" i="2"/>
  <c r="R413" i="2"/>
  <c r="Q413" i="2"/>
  <c r="P413" i="2"/>
  <c r="O413" i="2"/>
  <c r="N413" i="2"/>
  <c r="M413" i="2"/>
  <c r="L413" i="2"/>
  <c r="K413" i="2"/>
  <c r="J413" i="2"/>
  <c r="I413" i="2"/>
  <c r="H413" i="2"/>
  <c r="G413" i="2"/>
  <c r="F413" i="2"/>
  <c r="E413" i="2"/>
  <c r="D413" i="2"/>
  <c r="C413" i="2"/>
  <c r="B413" i="2"/>
  <c r="V412" i="2"/>
  <c r="T412" i="2"/>
  <c r="R412" i="2"/>
  <c r="P412" i="2"/>
  <c r="N412" i="2"/>
  <c r="L412" i="2"/>
  <c r="J412" i="2"/>
  <c r="H412" i="2"/>
  <c r="F412" i="2"/>
  <c r="D412" i="2"/>
  <c r="B412" i="2"/>
  <c r="A412" i="2"/>
  <c r="T411" i="2"/>
  <c r="A411" i="2"/>
  <c r="A410" i="2"/>
  <c r="E407" i="2"/>
  <c r="R406" i="2"/>
  <c r="N406" i="2"/>
  <c r="E406" i="2"/>
  <c r="A406" i="2"/>
  <c r="A405" i="2"/>
  <c r="A400" i="2"/>
  <c r="V399" i="2"/>
  <c r="K399" i="2"/>
  <c r="I399" i="2"/>
  <c r="A399" i="2"/>
  <c r="K398" i="2"/>
  <c r="I398" i="2"/>
  <c r="A398" i="2"/>
  <c r="E397" i="2"/>
  <c r="D397" i="2"/>
  <c r="C397" i="2"/>
  <c r="B397" i="2"/>
  <c r="A397" i="2"/>
  <c r="E396" i="2"/>
  <c r="D396" i="2"/>
  <c r="C396" i="2"/>
  <c r="B396" i="2"/>
  <c r="A396" i="2"/>
  <c r="W393" i="2"/>
  <c r="V393" i="2"/>
  <c r="U393" i="2"/>
  <c r="T393" i="2"/>
  <c r="S393" i="2"/>
  <c r="R393" i="2"/>
  <c r="Q393" i="2"/>
  <c r="P393" i="2"/>
  <c r="O393" i="2"/>
  <c r="N393" i="2"/>
  <c r="M393" i="2"/>
  <c r="L393" i="2"/>
  <c r="K393" i="2"/>
  <c r="J393" i="2"/>
  <c r="I393" i="2"/>
  <c r="H393" i="2"/>
  <c r="G393" i="2"/>
  <c r="F393" i="2"/>
  <c r="A393" i="2"/>
  <c r="E392" i="2"/>
  <c r="D392" i="2"/>
  <c r="C392" i="2"/>
  <c r="B392" i="2"/>
  <c r="A392" i="2"/>
  <c r="E391" i="2"/>
  <c r="D391" i="2"/>
  <c r="C391" i="2"/>
  <c r="B391" i="2"/>
  <c r="A391" i="2"/>
  <c r="E390" i="2"/>
  <c r="D390" i="2"/>
  <c r="C390" i="2"/>
  <c r="B390" i="2"/>
  <c r="A390" i="2"/>
  <c r="E389" i="2"/>
  <c r="D389" i="2"/>
  <c r="C389" i="2"/>
  <c r="B389" i="2"/>
  <c r="A389" i="2"/>
  <c r="E388" i="2"/>
  <c r="D388" i="2"/>
  <c r="C388" i="2"/>
  <c r="B388" i="2"/>
  <c r="A388" i="2"/>
  <c r="E387" i="2"/>
  <c r="D387" i="2"/>
  <c r="C387" i="2"/>
  <c r="B387" i="2"/>
  <c r="A387" i="2"/>
  <c r="E386" i="2"/>
  <c r="D386" i="2"/>
  <c r="C386" i="2"/>
  <c r="B386" i="2"/>
  <c r="A386" i="2"/>
  <c r="E385" i="2"/>
  <c r="D385" i="2"/>
  <c r="C385" i="2"/>
  <c r="B385" i="2"/>
  <c r="A385" i="2"/>
  <c r="E384" i="2"/>
  <c r="D384" i="2"/>
  <c r="C384" i="2"/>
  <c r="B384" i="2"/>
  <c r="A384" i="2"/>
  <c r="E383" i="2"/>
  <c r="D383" i="2"/>
  <c r="C383" i="2"/>
  <c r="B383" i="2"/>
  <c r="A383" i="2"/>
  <c r="E382" i="2"/>
  <c r="D382" i="2"/>
  <c r="C382" i="2"/>
  <c r="B382" i="2"/>
  <c r="A382" i="2"/>
  <c r="E381" i="2"/>
  <c r="D381" i="2"/>
  <c r="C381" i="2"/>
  <c r="B381" i="2"/>
  <c r="A381" i="2"/>
  <c r="E380" i="2"/>
  <c r="D380" i="2"/>
  <c r="C380" i="2"/>
  <c r="B380" i="2"/>
  <c r="A380" i="2"/>
  <c r="E379" i="2"/>
  <c r="D379" i="2"/>
  <c r="C379" i="2"/>
  <c r="B379" i="2"/>
  <c r="A379" i="2"/>
  <c r="E378" i="2"/>
  <c r="D378" i="2"/>
  <c r="C378" i="2"/>
  <c r="B378" i="2"/>
  <c r="A378" i="2"/>
  <c r="W377" i="2"/>
  <c r="V377" i="2"/>
  <c r="U377" i="2"/>
  <c r="T377" i="2"/>
  <c r="S377" i="2"/>
  <c r="R377" i="2"/>
  <c r="Q377" i="2"/>
  <c r="P377" i="2"/>
  <c r="O377" i="2"/>
  <c r="N377" i="2"/>
  <c r="M377" i="2"/>
  <c r="L377" i="2"/>
  <c r="K377" i="2"/>
  <c r="J377" i="2"/>
  <c r="I377" i="2"/>
  <c r="H377" i="2"/>
  <c r="G377" i="2"/>
  <c r="F377" i="2"/>
  <c r="E377" i="2"/>
  <c r="D377" i="2"/>
  <c r="C377" i="2"/>
  <c r="B377" i="2"/>
  <c r="V376" i="2"/>
  <c r="T376" i="2"/>
  <c r="R376" i="2"/>
  <c r="P376" i="2"/>
  <c r="N376" i="2"/>
  <c r="L376" i="2"/>
  <c r="J376" i="2"/>
  <c r="H376" i="2"/>
  <c r="F376" i="2"/>
  <c r="D376" i="2"/>
  <c r="B376" i="2"/>
  <c r="A376" i="2"/>
  <c r="T375" i="2"/>
  <c r="A375" i="2"/>
  <c r="A374" i="2"/>
  <c r="E371" i="2"/>
  <c r="R370" i="2"/>
  <c r="N370" i="2"/>
  <c r="E370" i="2"/>
  <c r="A370" i="2"/>
  <c r="A369" i="2"/>
  <c r="A364" i="2"/>
  <c r="V363" i="2"/>
  <c r="K363" i="2"/>
  <c r="I363" i="2"/>
  <c r="A363" i="2"/>
  <c r="K362" i="2"/>
  <c r="I362" i="2"/>
  <c r="A362" i="2"/>
  <c r="E361" i="2"/>
  <c r="D361" i="2"/>
  <c r="C361" i="2"/>
  <c r="B361" i="2"/>
  <c r="A361" i="2"/>
  <c r="E360" i="2"/>
  <c r="D360" i="2"/>
  <c r="C360" i="2"/>
  <c r="B360" i="2"/>
  <c r="A360" i="2"/>
  <c r="W357" i="2"/>
  <c r="V357" i="2"/>
  <c r="U357" i="2"/>
  <c r="T357" i="2"/>
  <c r="S357" i="2"/>
  <c r="R357" i="2"/>
  <c r="Q357" i="2"/>
  <c r="P357" i="2"/>
  <c r="O357" i="2"/>
  <c r="N357" i="2"/>
  <c r="M357" i="2"/>
  <c r="L357" i="2"/>
  <c r="K357" i="2"/>
  <c r="J357" i="2"/>
  <c r="I357" i="2"/>
  <c r="H357" i="2"/>
  <c r="G357" i="2"/>
  <c r="F357" i="2"/>
  <c r="A357" i="2"/>
  <c r="E356" i="2"/>
  <c r="D356" i="2"/>
  <c r="C356" i="2"/>
  <c r="B356" i="2"/>
  <c r="A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A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A344" i="2"/>
  <c r="E343" i="2"/>
  <c r="D343" i="2"/>
  <c r="C343" i="2"/>
  <c r="B343" i="2"/>
  <c r="A343" i="2"/>
  <c r="E342" i="2"/>
  <c r="D342" i="2"/>
  <c r="C342" i="2"/>
  <c r="B342" i="2"/>
  <c r="A342" i="2"/>
  <c r="W341" i="2"/>
  <c r="V341" i="2"/>
  <c r="U341" i="2"/>
  <c r="T341" i="2"/>
  <c r="S341" i="2"/>
  <c r="R341" i="2"/>
  <c r="Q341" i="2"/>
  <c r="P341" i="2"/>
  <c r="O341" i="2"/>
  <c r="N341" i="2"/>
  <c r="M341" i="2"/>
  <c r="L341" i="2"/>
  <c r="K341" i="2"/>
  <c r="J341" i="2"/>
  <c r="I341" i="2"/>
  <c r="H341" i="2"/>
  <c r="G341" i="2"/>
  <c r="F341" i="2"/>
  <c r="E341" i="2"/>
  <c r="D341" i="2"/>
  <c r="C341" i="2"/>
  <c r="B341" i="2"/>
  <c r="V340" i="2"/>
  <c r="T340" i="2"/>
  <c r="R340" i="2"/>
  <c r="P340" i="2"/>
  <c r="N340" i="2"/>
  <c r="L340" i="2"/>
  <c r="J340" i="2"/>
  <c r="H340" i="2"/>
  <c r="F340" i="2"/>
  <c r="D340" i="2"/>
  <c r="B340" i="2"/>
  <c r="A340" i="2"/>
  <c r="T339" i="2"/>
  <c r="A339" i="2"/>
  <c r="A338" i="2"/>
  <c r="E335" i="2"/>
  <c r="R334" i="2"/>
  <c r="N334" i="2"/>
  <c r="E334" i="2"/>
  <c r="A334" i="2"/>
  <c r="A333" i="2"/>
  <c r="A328" i="2"/>
  <c r="V327" i="2"/>
  <c r="K327" i="2"/>
  <c r="I327" i="2"/>
  <c r="A327" i="2"/>
  <c r="K326" i="2"/>
  <c r="I326" i="2"/>
  <c r="A326" i="2"/>
  <c r="E325" i="2"/>
  <c r="D325" i="2"/>
  <c r="C325" i="2"/>
  <c r="B325" i="2"/>
  <c r="A325" i="2"/>
  <c r="E324" i="2"/>
  <c r="D324" i="2"/>
  <c r="C324" i="2"/>
  <c r="B324" i="2"/>
  <c r="A324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A321" i="2"/>
  <c r="E320" i="2"/>
  <c r="D320" i="2"/>
  <c r="C320" i="2"/>
  <c r="B320" i="2"/>
  <c r="A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A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A308" i="2"/>
  <c r="E307" i="2"/>
  <c r="D307" i="2"/>
  <c r="C307" i="2"/>
  <c r="B307" i="2"/>
  <c r="A307" i="2"/>
  <c r="E306" i="2"/>
  <c r="D306" i="2"/>
  <c r="C306" i="2"/>
  <c r="B306" i="2"/>
  <c r="A306" i="2"/>
  <c r="W305" i="2"/>
  <c r="V305" i="2"/>
  <c r="U305" i="2"/>
  <c r="T305" i="2"/>
  <c r="S305" i="2"/>
  <c r="R305" i="2"/>
  <c r="Q305" i="2"/>
  <c r="P305" i="2"/>
  <c r="O305" i="2"/>
  <c r="N305" i="2"/>
  <c r="M305" i="2"/>
  <c r="L305" i="2"/>
  <c r="K305" i="2"/>
  <c r="J305" i="2"/>
  <c r="I305" i="2"/>
  <c r="H305" i="2"/>
  <c r="G305" i="2"/>
  <c r="F305" i="2"/>
  <c r="E305" i="2"/>
  <c r="D305" i="2"/>
  <c r="C305" i="2"/>
  <c r="B305" i="2"/>
  <c r="V304" i="2"/>
  <c r="T304" i="2"/>
  <c r="R304" i="2"/>
  <c r="P304" i="2"/>
  <c r="N304" i="2"/>
  <c r="L304" i="2"/>
  <c r="J304" i="2"/>
  <c r="H304" i="2"/>
  <c r="F304" i="2"/>
  <c r="D304" i="2"/>
  <c r="B304" i="2"/>
  <c r="A304" i="2"/>
  <c r="T303" i="2"/>
  <c r="A303" i="2"/>
  <c r="A302" i="2"/>
  <c r="E299" i="2"/>
  <c r="R298" i="2"/>
  <c r="N298" i="2"/>
  <c r="E298" i="2"/>
  <c r="A298" i="2"/>
  <c r="A297" i="2"/>
  <c r="A292" i="2"/>
  <c r="V291" i="2"/>
  <c r="K291" i="2"/>
  <c r="I291" i="2"/>
  <c r="A291" i="2"/>
  <c r="K290" i="2"/>
  <c r="I290" i="2"/>
  <c r="A290" i="2"/>
  <c r="E289" i="2"/>
  <c r="D289" i="2"/>
  <c r="C289" i="2"/>
  <c r="B289" i="2"/>
  <c r="A289" i="2"/>
  <c r="E288" i="2"/>
  <c r="D288" i="2"/>
  <c r="C288" i="2"/>
  <c r="B288" i="2"/>
  <c r="A288" i="2"/>
  <c r="W285" i="2"/>
  <c r="V285" i="2"/>
  <c r="U285" i="2"/>
  <c r="T285" i="2"/>
  <c r="S285" i="2"/>
  <c r="R285" i="2"/>
  <c r="Q285" i="2"/>
  <c r="P285" i="2"/>
  <c r="O285" i="2"/>
  <c r="N285" i="2"/>
  <c r="M285" i="2"/>
  <c r="L285" i="2"/>
  <c r="K285" i="2"/>
  <c r="J285" i="2"/>
  <c r="I285" i="2"/>
  <c r="H285" i="2"/>
  <c r="G285" i="2"/>
  <c r="F285" i="2"/>
  <c r="A285" i="2"/>
  <c r="E284" i="2"/>
  <c r="D284" i="2"/>
  <c r="C284" i="2"/>
  <c r="B284" i="2"/>
  <c r="A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A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A272" i="2"/>
  <c r="E271" i="2"/>
  <c r="D271" i="2"/>
  <c r="C271" i="2"/>
  <c r="B271" i="2"/>
  <c r="A271" i="2"/>
  <c r="E270" i="2"/>
  <c r="D270" i="2"/>
  <c r="C270" i="2"/>
  <c r="B270" i="2"/>
  <c r="A270" i="2"/>
  <c r="W269" i="2"/>
  <c r="V269" i="2"/>
  <c r="U269" i="2"/>
  <c r="T269" i="2"/>
  <c r="S269" i="2"/>
  <c r="R269" i="2"/>
  <c r="Q269" i="2"/>
  <c r="P269" i="2"/>
  <c r="O269" i="2"/>
  <c r="N269" i="2"/>
  <c r="M269" i="2"/>
  <c r="L269" i="2"/>
  <c r="K269" i="2"/>
  <c r="J269" i="2"/>
  <c r="I269" i="2"/>
  <c r="H269" i="2"/>
  <c r="G269" i="2"/>
  <c r="F269" i="2"/>
  <c r="E269" i="2"/>
  <c r="D269" i="2"/>
  <c r="C269" i="2"/>
  <c r="B269" i="2"/>
  <c r="V268" i="2"/>
  <c r="T268" i="2"/>
  <c r="R268" i="2"/>
  <c r="P268" i="2"/>
  <c r="N268" i="2"/>
  <c r="L268" i="2"/>
  <c r="J268" i="2"/>
  <c r="H268" i="2"/>
  <c r="F268" i="2"/>
  <c r="D268" i="2"/>
  <c r="B268" i="2"/>
  <c r="A268" i="2"/>
  <c r="T267" i="2"/>
  <c r="A267" i="2"/>
  <c r="A266" i="2"/>
  <c r="E263" i="2"/>
  <c r="R262" i="2"/>
  <c r="N262" i="2"/>
  <c r="E262" i="2"/>
  <c r="A262" i="2"/>
  <c r="A261" i="2"/>
  <c r="A256" i="2"/>
  <c r="V255" i="2"/>
  <c r="K255" i="2"/>
  <c r="I255" i="2"/>
  <c r="A255" i="2"/>
  <c r="K254" i="2"/>
  <c r="I254" i="2"/>
  <c r="A254" i="2"/>
  <c r="E253" i="2"/>
  <c r="D253" i="2"/>
  <c r="C253" i="2"/>
  <c r="B253" i="2"/>
  <c r="A253" i="2"/>
  <c r="E252" i="2"/>
  <c r="D252" i="2"/>
  <c r="C252" i="2"/>
  <c r="B252" i="2"/>
  <c r="A252" i="2"/>
  <c r="W249" i="2"/>
  <c r="V249" i="2"/>
  <c r="U249" i="2"/>
  <c r="T249" i="2"/>
  <c r="S249" i="2"/>
  <c r="R249" i="2"/>
  <c r="Q249" i="2"/>
  <c r="P249" i="2"/>
  <c r="O249" i="2"/>
  <c r="N249" i="2"/>
  <c r="M249" i="2"/>
  <c r="L249" i="2"/>
  <c r="K249" i="2"/>
  <c r="J249" i="2"/>
  <c r="I249" i="2"/>
  <c r="H249" i="2"/>
  <c r="G249" i="2"/>
  <c r="F249" i="2"/>
  <c r="A249" i="2"/>
  <c r="E248" i="2"/>
  <c r="D248" i="2"/>
  <c r="C248" i="2"/>
  <c r="B248" i="2"/>
  <c r="A248" i="2"/>
  <c r="E247" i="2"/>
  <c r="D247" i="2"/>
  <c r="C247" i="2"/>
  <c r="B247" i="2"/>
  <c r="A247" i="2"/>
  <c r="E246" i="2"/>
  <c r="D246" i="2"/>
  <c r="C246" i="2"/>
  <c r="B246" i="2"/>
  <c r="A246" i="2"/>
  <c r="E245" i="2"/>
  <c r="D245" i="2"/>
  <c r="C245" i="2"/>
  <c r="B245" i="2"/>
  <c r="A245" i="2"/>
  <c r="E244" i="2"/>
  <c r="D244" i="2"/>
  <c r="C244" i="2"/>
  <c r="B244" i="2"/>
  <c r="A244" i="2"/>
  <c r="E243" i="2"/>
  <c r="D243" i="2"/>
  <c r="C243" i="2"/>
  <c r="B243" i="2"/>
  <c r="A243" i="2"/>
  <c r="E242" i="2"/>
  <c r="D242" i="2"/>
  <c r="C242" i="2"/>
  <c r="B242" i="2"/>
  <c r="A242" i="2"/>
  <c r="E241" i="2"/>
  <c r="D241" i="2"/>
  <c r="C241" i="2"/>
  <c r="B241" i="2"/>
  <c r="A241" i="2"/>
  <c r="E240" i="2"/>
  <c r="D240" i="2"/>
  <c r="C240" i="2"/>
  <c r="B240" i="2"/>
  <c r="A240" i="2"/>
  <c r="E239" i="2"/>
  <c r="D239" i="2"/>
  <c r="C239" i="2"/>
  <c r="B239" i="2"/>
  <c r="A239" i="2"/>
  <c r="E238" i="2"/>
  <c r="D238" i="2"/>
  <c r="C238" i="2"/>
  <c r="B238" i="2"/>
  <c r="A238" i="2"/>
  <c r="E237" i="2"/>
  <c r="D237" i="2"/>
  <c r="C237" i="2"/>
  <c r="B237" i="2"/>
  <c r="A237" i="2"/>
  <c r="E236" i="2"/>
  <c r="D236" i="2"/>
  <c r="C236" i="2"/>
  <c r="B236" i="2"/>
  <c r="A236" i="2"/>
  <c r="E235" i="2"/>
  <c r="D235" i="2"/>
  <c r="C235" i="2"/>
  <c r="B235" i="2"/>
  <c r="A235" i="2"/>
  <c r="E234" i="2"/>
  <c r="D234" i="2"/>
  <c r="C234" i="2"/>
  <c r="B234" i="2"/>
  <c r="A234" i="2"/>
  <c r="W233" i="2"/>
  <c r="V233" i="2"/>
  <c r="U233" i="2"/>
  <c r="T233" i="2"/>
  <c r="S233" i="2"/>
  <c r="R233" i="2"/>
  <c r="Q233" i="2"/>
  <c r="P233" i="2"/>
  <c r="O233" i="2"/>
  <c r="N233" i="2"/>
  <c r="M233" i="2"/>
  <c r="L233" i="2"/>
  <c r="K233" i="2"/>
  <c r="J233" i="2"/>
  <c r="I233" i="2"/>
  <c r="H233" i="2"/>
  <c r="G233" i="2"/>
  <c r="F233" i="2"/>
  <c r="E233" i="2"/>
  <c r="D233" i="2"/>
  <c r="C233" i="2"/>
  <c r="B233" i="2"/>
  <c r="V232" i="2"/>
  <c r="T232" i="2"/>
  <c r="R232" i="2"/>
  <c r="P232" i="2"/>
  <c r="N232" i="2"/>
  <c r="L232" i="2"/>
  <c r="J232" i="2"/>
  <c r="H232" i="2"/>
  <c r="F232" i="2"/>
  <c r="D232" i="2"/>
  <c r="B232" i="2"/>
  <c r="A232" i="2"/>
  <c r="T231" i="2"/>
  <c r="A231" i="2"/>
  <c r="A230" i="2"/>
  <c r="E227" i="2"/>
  <c r="R226" i="2"/>
  <c r="N226" i="2"/>
  <c r="E226" i="2"/>
  <c r="A226" i="2"/>
  <c r="A225" i="2"/>
  <c r="A220" i="2"/>
  <c r="V219" i="2"/>
  <c r="K219" i="2"/>
  <c r="I219" i="2"/>
  <c r="A219" i="2"/>
  <c r="K218" i="2"/>
  <c r="I218" i="2"/>
  <c r="A218" i="2"/>
  <c r="E217" i="2"/>
  <c r="D217" i="2"/>
  <c r="C217" i="2"/>
  <c r="B217" i="2"/>
  <c r="A217" i="2"/>
  <c r="E216" i="2"/>
  <c r="D216" i="2"/>
  <c r="C216" i="2"/>
  <c r="B216" i="2"/>
  <c r="A216" i="2"/>
  <c r="W213" i="2"/>
  <c r="V213" i="2"/>
  <c r="U213" i="2"/>
  <c r="T213" i="2"/>
  <c r="S213" i="2"/>
  <c r="R213" i="2"/>
  <c r="Q213" i="2"/>
  <c r="P213" i="2"/>
  <c r="O213" i="2"/>
  <c r="N213" i="2"/>
  <c r="M213" i="2"/>
  <c r="L213" i="2"/>
  <c r="K213" i="2"/>
  <c r="J213" i="2"/>
  <c r="I213" i="2"/>
  <c r="H213" i="2"/>
  <c r="G213" i="2"/>
  <c r="F213" i="2"/>
  <c r="A213" i="2"/>
  <c r="E212" i="2"/>
  <c r="D212" i="2"/>
  <c r="C212" i="2"/>
  <c r="B212" i="2"/>
  <c r="A212" i="2"/>
  <c r="E211" i="2"/>
  <c r="D211" i="2"/>
  <c r="C211" i="2"/>
  <c r="B211" i="2"/>
  <c r="A211" i="2"/>
  <c r="E210" i="2"/>
  <c r="D210" i="2"/>
  <c r="C210" i="2"/>
  <c r="B210" i="2"/>
  <c r="A210" i="2"/>
  <c r="E209" i="2"/>
  <c r="D209" i="2"/>
  <c r="C209" i="2"/>
  <c r="B209" i="2"/>
  <c r="A209" i="2"/>
  <c r="E208" i="2"/>
  <c r="D208" i="2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205" i="2"/>
  <c r="D205" i="2"/>
  <c r="C205" i="2"/>
  <c r="B205" i="2"/>
  <c r="A205" i="2"/>
  <c r="E204" i="2"/>
  <c r="D204" i="2"/>
  <c r="C204" i="2"/>
  <c r="B204" i="2"/>
  <c r="A204" i="2"/>
  <c r="E203" i="2"/>
  <c r="D203" i="2"/>
  <c r="C203" i="2"/>
  <c r="B203" i="2"/>
  <c r="A203" i="2"/>
  <c r="E202" i="2"/>
  <c r="D202" i="2"/>
  <c r="C202" i="2"/>
  <c r="B202" i="2"/>
  <c r="A202" i="2"/>
  <c r="E201" i="2"/>
  <c r="D201" i="2"/>
  <c r="C201" i="2"/>
  <c r="B201" i="2"/>
  <c r="A201" i="2"/>
  <c r="E200" i="2"/>
  <c r="D200" i="2"/>
  <c r="C200" i="2"/>
  <c r="B200" i="2"/>
  <c r="A200" i="2"/>
  <c r="E199" i="2"/>
  <c r="D199" i="2"/>
  <c r="C199" i="2"/>
  <c r="B199" i="2"/>
  <c r="A199" i="2"/>
  <c r="E198" i="2"/>
  <c r="D198" i="2"/>
  <c r="C198" i="2"/>
  <c r="B198" i="2"/>
  <c r="A198" i="2"/>
  <c r="W197" i="2"/>
  <c r="V197" i="2"/>
  <c r="U197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B197" i="2"/>
  <c r="V196" i="2"/>
  <c r="T196" i="2"/>
  <c r="R196" i="2"/>
  <c r="P196" i="2"/>
  <c r="N196" i="2"/>
  <c r="L196" i="2"/>
  <c r="J196" i="2"/>
  <c r="H196" i="2"/>
  <c r="F196" i="2"/>
  <c r="D196" i="2"/>
  <c r="B196" i="2"/>
  <c r="A196" i="2"/>
  <c r="T195" i="2"/>
  <c r="A195" i="2"/>
  <c r="A194" i="2"/>
  <c r="E191" i="2"/>
  <c r="R190" i="2"/>
  <c r="N190" i="2"/>
  <c r="E190" i="2"/>
  <c r="A190" i="2"/>
  <c r="A189" i="2"/>
  <c r="A184" i="2"/>
  <c r="V183" i="2"/>
  <c r="K183" i="2"/>
  <c r="I183" i="2"/>
  <c r="A183" i="2"/>
  <c r="K182" i="2"/>
  <c r="I182" i="2"/>
  <c r="A182" i="2"/>
  <c r="E181" i="2"/>
  <c r="D181" i="2"/>
  <c r="C181" i="2"/>
  <c r="B181" i="2"/>
  <c r="A181" i="2"/>
  <c r="E180" i="2"/>
  <c r="D180" i="2"/>
  <c r="C180" i="2"/>
  <c r="B180" i="2"/>
  <c r="A180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G177" i="2"/>
  <c r="F177" i="2"/>
  <c r="A177" i="2"/>
  <c r="E176" i="2"/>
  <c r="D176" i="2"/>
  <c r="C176" i="2"/>
  <c r="B176" i="2"/>
  <c r="A176" i="2"/>
  <c r="E175" i="2"/>
  <c r="D175" i="2"/>
  <c r="C175" i="2"/>
  <c r="B175" i="2"/>
  <c r="A175" i="2"/>
  <c r="E174" i="2"/>
  <c r="D174" i="2"/>
  <c r="C174" i="2"/>
  <c r="B174" i="2"/>
  <c r="A174" i="2"/>
  <c r="E173" i="2"/>
  <c r="D173" i="2"/>
  <c r="C173" i="2"/>
  <c r="B173" i="2"/>
  <c r="A173" i="2"/>
  <c r="E172" i="2"/>
  <c r="D172" i="2"/>
  <c r="C172" i="2"/>
  <c r="B172" i="2"/>
  <c r="A172" i="2"/>
  <c r="E171" i="2"/>
  <c r="D171" i="2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68" i="2"/>
  <c r="D168" i="2"/>
  <c r="C168" i="2"/>
  <c r="B168" i="2"/>
  <c r="A168" i="2"/>
  <c r="E167" i="2"/>
  <c r="D167" i="2"/>
  <c r="C167" i="2"/>
  <c r="B167" i="2"/>
  <c r="A167" i="2"/>
  <c r="E166" i="2"/>
  <c r="D166" i="2"/>
  <c r="C166" i="2"/>
  <c r="B166" i="2"/>
  <c r="A166" i="2"/>
  <c r="E165" i="2"/>
  <c r="D165" i="2"/>
  <c r="C165" i="2"/>
  <c r="B165" i="2"/>
  <c r="A165" i="2"/>
  <c r="E164" i="2"/>
  <c r="D164" i="2"/>
  <c r="C164" i="2"/>
  <c r="B164" i="2"/>
  <c r="A164" i="2"/>
  <c r="E163" i="2"/>
  <c r="D163" i="2"/>
  <c r="C163" i="2"/>
  <c r="B163" i="2"/>
  <c r="A163" i="2"/>
  <c r="E162" i="2"/>
  <c r="D162" i="2"/>
  <c r="C162" i="2"/>
  <c r="B162" i="2"/>
  <c r="A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V160" i="2"/>
  <c r="T160" i="2"/>
  <c r="R160" i="2"/>
  <c r="P160" i="2"/>
  <c r="N160" i="2"/>
  <c r="L160" i="2"/>
  <c r="J160" i="2"/>
  <c r="H160" i="2"/>
  <c r="F160" i="2"/>
  <c r="D160" i="2"/>
  <c r="B160" i="2"/>
  <c r="A160" i="2"/>
  <c r="T159" i="2"/>
  <c r="A159" i="2"/>
  <c r="E155" i="2"/>
  <c r="R154" i="2"/>
  <c r="N154" i="2"/>
  <c r="E154" i="2"/>
  <c r="A154" i="2"/>
  <c r="A153" i="2"/>
  <c r="A148" i="2"/>
  <c r="V147" i="2"/>
  <c r="K147" i="2"/>
  <c r="I147" i="2"/>
  <c r="A147" i="2"/>
  <c r="K146" i="2"/>
  <c r="I146" i="2"/>
  <c r="A146" i="2"/>
  <c r="E145" i="2"/>
  <c r="D145" i="2"/>
  <c r="C145" i="2"/>
  <c r="B145" i="2"/>
  <c r="A145" i="2"/>
  <c r="E144" i="2"/>
  <c r="D144" i="2"/>
  <c r="C144" i="2"/>
  <c r="B144" i="2"/>
  <c r="A144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A141" i="2"/>
  <c r="E140" i="2"/>
  <c r="D140" i="2"/>
  <c r="C140" i="2"/>
  <c r="B140" i="2"/>
  <c r="A140" i="2"/>
  <c r="E139" i="2"/>
  <c r="D139" i="2"/>
  <c r="C139" i="2"/>
  <c r="B139" i="2"/>
  <c r="A139" i="2"/>
  <c r="E138" i="2"/>
  <c r="D138" i="2"/>
  <c r="C138" i="2"/>
  <c r="B138" i="2"/>
  <c r="A138" i="2"/>
  <c r="E137" i="2"/>
  <c r="D137" i="2"/>
  <c r="C137" i="2"/>
  <c r="B137" i="2"/>
  <c r="A137" i="2"/>
  <c r="E136" i="2"/>
  <c r="D136" i="2"/>
  <c r="C136" i="2"/>
  <c r="B136" i="2"/>
  <c r="A136" i="2"/>
  <c r="E135" i="2"/>
  <c r="D135" i="2"/>
  <c r="C135" i="2"/>
  <c r="B135" i="2"/>
  <c r="A135" i="2"/>
  <c r="E134" i="2"/>
  <c r="D134" i="2"/>
  <c r="C134" i="2"/>
  <c r="B134" i="2"/>
  <c r="A134" i="2"/>
  <c r="E133" i="2"/>
  <c r="D133" i="2"/>
  <c r="C133" i="2"/>
  <c r="B133" i="2"/>
  <c r="A133" i="2"/>
  <c r="E132" i="2"/>
  <c r="D132" i="2"/>
  <c r="C132" i="2"/>
  <c r="B132" i="2"/>
  <c r="A132" i="2"/>
  <c r="E131" i="2"/>
  <c r="D131" i="2"/>
  <c r="C131" i="2"/>
  <c r="B131" i="2"/>
  <c r="A131" i="2"/>
  <c r="E130" i="2"/>
  <c r="D130" i="2"/>
  <c r="C130" i="2"/>
  <c r="B130" i="2"/>
  <c r="A130" i="2"/>
  <c r="E129" i="2"/>
  <c r="D129" i="2"/>
  <c r="C129" i="2"/>
  <c r="B129" i="2"/>
  <c r="A129" i="2"/>
  <c r="E128" i="2"/>
  <c r="D128" i="2"/>
  <c r="C128" i="2"/>
  <c r="B128" i="2"/>
  <c r="A128" i="2"/>
  <c r="E127" i="2"/>
  <c r="D127" i="2"/>
  <c r="C127" i="2"/>
  <c r="B127" i="2"/>
  <c r="A127" i="2"/>
  <c r="E126" i="2"/>
  <c r="D126" i="2"/>
  <c r="C126" i="2"/>
  <c r="B126" i="2"/>
  <c r="A126" i="2"/>
  <c r="W125" i="2"/>
  <c r="V125" i="2"/>
  <c r="U125" i="2"/>
  <c r="T125" i="2"/>
  <c r="S125" i="2"/>
  <c r="R125" i="2"/>
  <c r="Q125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B125" i="2"/>
  <c r="V124" i="2"/>
  <c r="T124" i="2"/>
  <c r="R124" i="2"/>
  <c r="P124" i="2"/>
  <c r="N124" i="2"/>
  <c r="L124" i="2"/>
  <c r="J124" i="2"/>
  <c r="H124" i="2"/>
  <c r="F124" i="2"/>
  <c r="D124" i="2"/>
  <c r="B124" i="2"/>
  <c r="A124" i="2"/>
  <c r="T123" i="2"/>
  <c r="A123" i="2"/>
  <c r="E119" i="2"/>
  <c r="R118" i="2"/>
  <c r="N118" i="2"/>
  <c r="E118" i="2"/>
  <c r="A118" i="2"/>
  <c r="A117" i="2"/>
  <c r="A112" i="2"/>
  <c r="V111" i="2"/>
  <c r="K111" i="2"/>
  <c r="I111" i="2"/>
  <c r="A111" i="2"/>
  <c r="K110" i="2"/>
  <c r="I110" i="2"/>
  <c r="A110" i="2"/>
  <c r="E109" i="2"/>
  <c r="D109" i="2"/>
  <c r="C109" i="2"/>
  <c r="B109" i="2"/>
  <c r="A109" i="2"/>
  <c r="E108" i="2"/>
  <c r="D108" i="2"/>
  <c r="C108" i="2"/>
  <c r="B108" i="2"/>
  <c r="A108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A105" i="2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V88" i="2"/>
  <c r="T88" i="2"/>
  <c r="R88" i="2"/>
  <c r="P88" i="2"/>
  <c r="N88" i="2"/>
  <c r="L88" i="2"/>
  <c r="J88" i="2"/>
  <c r="H88" i="2"/>
  <c r="F88" i="2"/>
  <c r="D88" i="2"/>
  <c r="B88" i="2"/>
  <c r="A88" i="2"/>
  <c r="T87" i="2"/>
  <c r="A87" i="2"/>
  <c r="E83" i="2"/>
  <c r="R82" i="2"/>
  <c r="N82" i="2"/>
  <c r="E82" i="2"/>
  <c r="A82" i="2"/>
  <c r="A81" i="2"/>
  <c r="E73" i="2"/>
  <c r="D73" i="2"/>
  <c r="C73" i="2"/>
  <c r="B73" i="2"/>
  <c r="E72" i="2"/>
  <c r="D72" i="2"/>
  <c r="C72" i="2"/>
  <c r="B72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8" i="2"/>
  <c r="D68" i="2"/>
  <c r="C68" i="2"/>
  <c r="B68" i="2"/>
  <c r="E67" i="2"/>
  <c r="D67" i="2"/>
  <c r="C67" i="2"/>
  <c r="B67" i="2"/>
  <c r="E66" i="2"/>
  <c r="D66" i="2"/>
  <c r="C66" i="2"/>
  <c r="B66" i="2"/>
  <c r="E65" i="2"/>
  <c r="D65" i="2"/>
  <c r="C65" i="2"/>
  <c r="B65" i="2"/>
  <c r="E64" i="2"/>
  <c r="D64" i="2"/>
  <c r="C64" i="2"/>
  <c r="B64" i="2"/>
  <c r="E63" i="2"/>
  <c r="D63" i="2"/>
  <c r="C63" i="2"/>
  <c r="B63" i="2"/>
  <c r="E62" i="2"/>
  <c r="D62" i="2"/>
  <c r="C62" i="2"/>
  <c r="B62" i="2"/>
  <c r="E61" i="2"/>
  <c r="D61" i="2"/>
  <c r="C61" i="2"/>
  <c r="B61" i="2"/>
  <c r="E60" i="2"/>
  <c r="D60" i="2"/>
  <c r="C60" i="2"/>
  <c r="B60" i="2"/>
  <c r="E59" i="2"/>
  <c r="D59" i="2"/>
  <c r="C59" i="2"/>
  <c r="B59" i="2"/>
  <c r="E58" i="2"/>
  <c r="D58" i="2"/>
  <c r="C58" i="2"/>
  <c r="B58" i="2"/>
  <c r="E57" i="2"/>
  <c r="D57" i="2"/>
  <c r="C57" i="2"/>
  <c r="B57" i="2"/>
  <c r="E56" i="2"/>
  <c r="D56" i="2"/>
  <c r="C56" i="2"/>
  <c r="B56" i="2"/>
  <c r="E55" i="2"/>
  <c r="D55" i="2"/>
  <c r="C55" i="2"/>
  <c r="B55" i="2"/>
  <c r="E54" i="2"/>
  <c r="D54" i="2"/>
  <c r="C54" i="2"/>
  <c r="B54" i="2"/>
  <c r="B18" i="2"/>
  <c r="R46" i="2"/>
  <c r="N46" i="2"/>
  <c r="E46" i="2"/>
  <c r="A46" i="2"/>
  <c r="A45" i="2"/>
  <c r="K74" i="2"/>
  <c r="I74" i="2"/>
  <c r="A75" i="2"/>
  <c r="A74" i="2"/>
  <c r="A73" i="2"/>
  <c r="A72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1" i="2"/>
  <c r="T51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V52" i="2"/>
  <c r="T52" i="2"/>
  <c r="R52" i="2"/>
  <c r="P52" i="2"/>
  <c r="N52" i="2"/>
  <c r="L52" i="2"/>
  <c r="J52" i="2"/>
  <c r="H52" i="2"/>
  <c r="F52" i="2"/>
  <c r="D52" i="2"/>
  <c r="B52" i="2"/>
  <c r="A52" i="2"/>
  <c r="C141" i="2" l="1"/>
  <c r="C357" i="2"/>
  <c r="C465" i="2"/>
  <c r="C285" i="2"/>
  <c r="C393" i="2"/>
  <c r="D105" i="2"/>
  <c r="C177" i="2"/>
  <c r="C501" i="2"/>
  <c r="C105" i="2"/>
  <c r="C213" i="2"/>
  <c r="C321" i="2"/>
  <c r="C429" i="2"/>
  <c r="C537" i="2"/>
  <c r="C249" i="2"/>
  <c r="E249" i="2"/>
  <c r="D465" i="2"/>
  <c r="E537" i="2"/>
  <c r="E105" i="2"/>
  <c r="E213" i="2"/>
  <c r="D429" i="2"/>
  <c r="E465" i="2"/>
  <c r="E177" i="2"/>
  <c r="D177" i="2"/>
  <c r="D321" i="2"/>
  <c r="D501" i="2"/>
  <c r="D285" i="2"/>
  <c r="D393" i="2"/>
  <c r="D141" i="2"/>
  <c r="E357" i="2"/>
  <c r="E501" i="2"/>
  <c r="B177" i="2"/>
  <c r="B249" i="2"/>
  <c r="B285" i="2"/>
  <c r="B321" i="2"/>
  <c r="B357" i="2"/>
  <c r="B429" i="2"/>
  <c r="E141" i="2"/>
  <c r="D213" i="2"/>
  <c r="B69" i="2"/>
  <c r="D249" i="2"/>
  <c r="D357" i="2"/>
  <c r="C69" i="2"/>
  <c r="E393" i="2"/>
  <c r="D537" i="2"/>
  <c r="D69" i="2"/>
  <c r="E321" i="2"/>
  <c r="E69" i="2"/>
  <c r="E285" i="2"/>
  <c r="E429" i="2"/>
  <c r="B105" i="2"/>
  <c r="B141" i="2"/>
  <c r="B213" i="2"/>
  <c r="B393" i="2"/>
  <c r="B465" i="2"/>
  <c r="B501" i="2"/>
  <c r="B537" i="2"/>
  <c r="E47" i="2"/>
  <c r="V75" i="2" l="1"/>
  <c r="I75" i="2"/>
  <c r="K75" i="2"/>
  <c r="A76" i="2"/>
  <c r="D18" i="2"/>
  <c r="B20" i="2"/>
  <c r="B22" i="2"/>
  <c r="B24" i="2"/>
  <c r="B26" i="2"/>
  <c r="B28" i="2"/>
  <c r="B30" i="2"/>
  <c r="B19" i="2"/>
  <c r="B21" i="2"/>
  <c r="B23" i="2"/>
  <c r="B25" i="2"/>
  <c r="B27" i="2"/>
  <c r="B29" i="2"/>
  <c r="B31" i="2"/>
  <c r="B32" i="2"/>
  <c r="D20" i="2"/>
  <c r="D22" i="2"/>
  <c r="D24" i="2"/>
  <c r="D26" i="2"/>
  <c r="D28" i="2"/>
  <c r="D19" i="2"/>
  <c r="D21" i="2"/>
  <c r="D23" i="2"/>
  <c r="D25" i="2"/>
  <c r="D27" i="2"/>
  <c r="D29" i="2"/>
  <c r="D30" i="2"/>
  <c r="D31" i="2"/>
  <c r="D32" i="2"/>
  <c r="F33" i="2"/>
  <c r="C19" i="2"/>
  <c r="E19" i="2"/>
  <c r="C21" i="2"/>
  <c r="C23" i="2"/>
  <c r="C25" i="2"/>
  <c r="C27" i="2"/>
  <c r="C29" i="2"/>
  <c r="C31" i="2"/>
  <c r="C18" i="2"/>
  <c r="C20" i="2"/>
  <c r="C22" i="2"/>
  <c r="C24" i="2"/>
  <c r="C26" i="2"/>
  <c r="C28" i="2"/>
  <c r="C30" i="2"/>
  <c r="C32" i="2"/>
  <c r="E21" i="2"/>
  <c r="E23" i="2"/>
  <c r="E25" i="2"/>
  <c r="E27" i="2"/>
  <c r="E29" i="2"/>
  <c r="E18" i="2"/>
  <c r="E20" i="2"/>
  <c r="E22" i="2"/>
  <c r="E24" i="2"/>
  <c r="E26" i="2"/>
  <c r="E28" i="2"/>
  <c r="E30" i="2"/>
  <c r="E31" i="2"/>
  <c r="E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B36" i="2"/>
  <c r="D36" i="2"/>
  <c r="C36" i="2"/>
  <c r="E36" i="2"/>
  <c r="B37" i="2"/>
  <c r="D37" i="2"/>
  <c r="C37" i="2"/>
  <c r="E37" i="2"/>
  <c r="R5" i="2" l="1"/>
  <c r="C33" i="2"/>
  <c r="E33" i="2"/>
  <c r="B33" i="2"/>
  <c r="D33" i="2"/>
  <c r="R4" i="2" l="1"/>
  <c r="S4" i="2" s="1"/>
  <c r="S5" i="2"/>
</calcChain>
</file>

<file path=xl/sharedStrings.xml><?xml version="1.0" encoding="utf-8"?>
<sst xmlns="http://schemas.openxmlformats.org/spreadsheetml/2006/main" count="122" uniqueCount="55">
  <si>
    <t>ASIAN</t>
    <phoneticPr fontId="1" type="noConversion"/>
  </si>
  <si>
    <t>TABLE A</t>
  </si>
  <si>
    <t>TABLE B</t>
  </si>
  <si>
    <t>JOB CATEGORIES</t>
  </si>
  <si>
    <t>TOTAL EMPLOYED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</si>
  <si>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</si>
  <si>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</si>
  <si>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</si>
  <si>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</si>
  <si>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</si>
  <si>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</si>
  <si>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</si>
  <si>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</si>
  <si>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</si>
  <si>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</si>
  <si>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</si>
  <si>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</si>
  <si>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ELECTRICIANS</t>
  </si>
  <si>
    <t>PIPEFITTER/PLUMBERS</t>
  </si>
  <si>
    <t>PAINTERS</t>
  </si>
  <si>
    <t>LABORERS-SEMI SKILLED</t>
  </si>
  <si>
    <t>LABORERS-UNSKILLED</t>
  </si>
  <si>
    <t>TOTAL</t>
  </si>
  <si>
    <t>APPRENTICES</t>
  </si>
  <si>
    <t>OJT TRAINEES</t>
  </si>
  <si>
    <t>9. DATE</t>
  </si>
  <si>
    <t>11. DATE</t>
  </si>
  <si>
    <t>2. COMPANY NAME, CITY, STATE:</t>
  </si>
  <si>
    <r>
      <t xml:space="preserve">8. PREPARED BY: </t>
    </r>
    <r>
      <rPr>
        <b/>
        <i/>
        <sz val="12"/>
        <rFont val="Arial"/>
        <family val="2"/>
      </rPr>
      <t/>
    </r>
  </si>
  <si>
    <t>TWO OR MORE RACES</t>
  </si>
  <si>
    <t>CEMENT MASONS</t>
  </si>
  <si>
    <t xml:space="preserve">FEDERAL-AID HIGHWAY CONSTRUCTION CONTRACTORS ANNUAL EEO REPORT </t>
  </si>
  <si>
    <t>VERIFICATION: Number of 1391's completed for prime contracts:</t>
  </si>
  <si>
    <t>VERIFICATION: Number of 1391's completed for subcontracts:</t>
  </si>
  <si>
    <t>VERIFICATION: Number of 1391's completed for all projects:</t>
  </si>
  <si>
    <t>Summary Section</t>
  </si>
  <si>
    <t>Total number of projects:</t>
  </si>
  <si>
    <r>
      <t xml:space="preserve">TABLE C </t>
    </r>
    <r>
      <rPr>
        <i/>
        <sz val="10"/>
        <rFont val="Arial"/>
        <family val="2"/>
      </rPr>
      <t>(Table B data by racial status)</t>
    </r>
  </si>
  <si>
    <t xml:space="preserve">1. SELECT FIELD FROM DROPDOWN MENU: </t>
  </si>
  <si>
    <r>
      <rPr>
        <sz val="10"/>
        <rFont val="Verdana"/>
        <family val="2"/>
      </rPr>
      <t>a.</t>
    </r>
    <r>
      <rPr>
        <b/>
        <sz val="10"/>
        <rFont val="Verdana"/>
        <family val="2"/>
      </rPr>
      <t xml:space="preserve"> Company Name, City, State:</t>
    </r>
  </si>
  <si>
    <r>
      <rPr>
        <sz val="10"/>
        <rFont val="Verdana"/>
        <family val="2"/>
      </rPr>
      <t>b.</t>
    </r>
    <r>
      <rPr>
        <b/>
        <sz val="10"/>
        <rFont val="Verdana"/>
        <family val="2"/>
      </rPr>
      <t xml:space="preserve"> Number of FHWA projects as Prime:</t>
    </r>
  </si>
  <si>
    <r>
      <rPr>
        <sz val="10"/>
        <rFont val="Verdana"/>
        <family val="2"/>
      </rPr>
      <t xml:space="preserve">c. </t>
    </r>
    <r>
      <rPr>
        <b/>
        <sz val="10"/>
        <rFont val="Verdana"/>
        <family val="2"/>
      </rPr>
      <t>Number of FHWA projects as Subcontractor:</t>
    </r>
  </si>
  <si>
    <t>AMERICAN 
INDIAN OR 
ALASKA 
NATIVE</t>
  </si>
  <si>
    <t>NATIVE 
HAWAIIAN OR 
OTHER PACIFIC ISLANDER</t>
  </si>
  <si>
    <t>WHITE /
HISPANIC OR LATINO</t>
  </si>
  <si>
    <t>TOTAL RACIAL / ETHNIC MINORITY</t>
  </si>
  <si>
    <t>BLACK or
AFRICAN
AMERICAN</t>
  </si>
  <si>
    <t>WHITE / NON-
HISPANIC OR LATINO</t>
  </si>
  <si>
    <r>
      <rPr>
        <b/>
        <sz val="9"/>
        <rFont val="Arial"/>
        <family val="2"/>
      </rPr>
      <t>4. DOLLAR AMOUNT OF CONTRACT</t>
    </r>
    <r>
      <rPr>
        <b/>
        <sz val="10"/>
        <rFont val="Arial"/>
        <family val="2"/>
      </rPr>
      <t>:</t>
    </r>
  </si>
  <si>
    <t>5.PROJECT LOCATION (CITY):</t>
  </si>
  <si>
    <r>
      <t xml:space="preserve">***** Only fill in the </t>
    </r>
    <r>
      <rPr>
        <b/>
        <sz val="10"/>
        <color rgb="FF0070C0"/>
        <rFont val="Verdana"/>
        <family val="2"/>
      </rPr>
      <t>blue shaded areas</t>
    </r>
    <r>
      <rPr>
        <b/>
        <sz val="10"/>
        <rFont val="Verdana"/>
        <family val="2"/>
      </rPr>
      <t xml:space="preserve">. </t>
    </r>
  </si>
  <si>
    <t>Title of Contractors (Firm/Business) Representative</t>
  </si>
  <si>
    <t>10. REVIEWED BY: Signature of Representative (Printed Name Accepted)</t>
  </si>
  <si>
    <t>6. WORKFORCE ON FEDERAL-AID AND CONSTRUCTION SITE(S) DURING LAST FULL PAY PERIOD ENDING IN JULY 2026 (07/19/2026 to 07/25/2026)</t>
  </si>
  <si>
    <t>3. STATE PROJECT NUMBER (EX: CFHWY00123):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</si>
</sst>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&quot;$&quot;#,##0.00"/>
  </numFmts>
  <fonts count="12" x14ac:knownFonts="1">
    <font>
      <sz val="10"/>
      <name val="Verdana"/>
    </font>
    <font>
      <sz val="8"/>
      <name val="Verdana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Verdana"/>
      <family val="2"/>
    </font>
    <font>
      <b/>
      <sz val="10"/>
      <color rgb="FF0070C0"/>
      <name val="Verdana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rgb="FFE2F2F6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8"/>
      </bottom>
      <diagonal/>
    </border>
    <border>
      <left/>
      <right style="thick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64"/>
      </top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/>
      <diagonal/>
    </border>
    <border>
      <left style="thin">
        <color indexed="64"/>
      </left>
      <right style="double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4" fillId="3" borderId="12" xfId="0" applyFont="1" applyFill="1" applyBorder="1"/>
    <xf numFmtId="0" fontId="7" fillId="2" borderId="7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4" fillId="0" borderId="8" xfId="0" applyFont="1" applyBorder="1"/>
    <xf numFmtId="0" fontId="9" fillId="0" borderId="0" xfId="0" applyFont="1"/>
    <xf numFmtId="0" fontId="4" fillId="0" borderId="73" xfId="0" applyFont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164" fontId="3" fillId="5" borderId="2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>
      <alignment horizontal="right" vertical="center"/>
    </xf>
    <xf numFmtId="164" fontId="3" fillId="4" borderId="4" xfId="0" applyNumberFormat="1" applyFont="1" applyFill="1" applyBorder="1" applyAlignment="1" applyProtection="1">
      <alignment horizontal="right" vertical="center"/>
      <protection locked="0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1" xfId="0" applyNumberFormat="1" applyFont="1" applyFill="1" applyBorder="1" applyAlignment="1" applyProtection="1">
      <alignment horizontal="right" vertical="center"/>
      <protection locked="0"/>
    </xf>
    <xf numFmtId="164" fontId="3" fillId="4" borderId="46" xfId="0" applyNumberFormat="1" applyFont="1" applyFill="1" applyBorder="1" applyAlignment="1" applyProtection="1">
      <alignment horizontal="right" vertical="center"/>
      <protection locked="0"/>
    </xf>
    <xf numFmtId="164" fontId="3" fillId="4" borderId="66" xfId="0" applyNumberFormat="1" applyFont="1" applyFill="1" applyBorder="1" applyAlignment="1" applyProtection="1">
      <alignment horizontal="right" vertical="center"/>
      <protection locked="0"/>
    </xf>
    <xf numFmtId="164" fontId="3" fillId="4" borderId="62" xfId="0" applyNumberFormat="1" applyFont="1" applyFill="1" applyBorder="1" applyAlignment="1" applyProtection="1">
      <alignment horizontal="right" vertical="center"/>
      <protection locked="0"/>
    </xf>
    <xf numFmtId="164" fontId="3" fillId="4" borderId="59" xfId="0" applyNumberFormat="1" applyFont="1" applyFill="1" applyBorder="1" applyAlignment="1" applyProtection="1">
      <alignment horizontal="right" vertical="center"/>
      <protection locked="0"/>
    </xf>
    <xf numFmtId="164" fontId="3" fillId="4" borderId="2" xfId="0" applyNumberFormat="1" applyFont="1" applyFill="1" applyBorder="1" applyAlignment="1" applyProtection="1">
      <alignment horizontal="right" vertical="center"/>
      <protection locked="0"/>
    </xf>
    <xf numFmtId="164" fontId="3" fillId="4" borderId="48" xfId="0" applyNumberFormat="1" applyFont="1" applyFill="1" applyBorder="1" applyAlignment="1" applyProtection="1">
      <alignment horizontal="right" vertical="center"/>
      <protection locked="0"/>
    </xf>
    <xf numFmtId="164" fontId="3" fillId="4" borderId="67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3" fillId="4" borderId="54" xfId="0" applyNumberFormat="1" applyFont="1" applyFill="1" applyBorder="1" applyAlignment="1" applyProtection="1">
      <alignment horizontal="right" vertical="center"/>
      <protection locked="0"/>
    </xf>
    <xf numFmtId="164" fontId="3" fillId="4" borderId="51" xfId="0" applyNumberFormat="1" applyFont="1" applyFill="1" applyBorder="1" applyAlignment="1" applyProtection="1">
      <alignment horizontal="right" vertical="center"/>
      <protection locked="0"/>
    </xf>
    <xf numFmtId="164" fontId="3" fillId="4" borderId="68" xfId="0" applyNumberFormat="1" applyFont="1" applyFill="1" applyBorder="1" applyAlignment="1" applyProtection="1">
      <alignment horizontal="right" vertical="center"/>
      <protection locked="0"/>
    </xf>
    <xf numFmtId="164" fontId="3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2" xfId="0" applyNumberFormat="1" applyFont="1" applyFill="1" applyBorder="1" applyAlignment="1" applyProtection="1">
      <alignment horizontal="right" vertical="center"/>
      <protection locked="0"/>
    </xf>
    <xf numFmtId="164" fontId="3" fillId="4" borderId="53" xfId="0" applyNumberFormat="1" applyFont="1" applyFill="1" applyBorder="1" applyAlignment="1" applyProtection="1">
      <alignment horizontal="right" vertical="center"/>
      <protection locked="0"/>
    </xf>
    <xf numFmtId="164" fontId="3" fillId="4" borderId="69" xfId="0" applyNumberFormat="1" applyFont="1" applyFill="1" applyBorder="1" applyAlignment="1" applyProtection="1">
      <alignment horizontal="right" vertical="center"/>
      <protection locked="0"/>
    </xf>
    <xf numFmtId="164" fontId="3" fillId="4" borderId="49" xfId="0" applyNumberFormat="1" applyFont="1" applyFill="1" applyBorder="1" applyAlignment="1" applyProtection="1">
      <alignment horizontal="right" vertical="center"/>
      <protection locked="0"/>
    </xf>
    <xf numFmtId="164" fontId="3" fillId="4" borderId="70" xfId="0" applyNumberFormat="1" applyFont="1" applyFill="1" applyBorder="1" applyAlignment="1" applyProtection="1">
      <alignment horizontal="right" vertical="center"/>
      <protection locked="0"/>
    </xf>
    <xf numFmtId="164" fontId="3" fillId="4" borderId="57" xfId="0" applyNumberFormat="1" applyFont="1" applyFill="1" applyBorder="1" applyAlignment="1" applyProtection="1">
      <alignment horizontal="right" vertical="center"/>
      <protection locked="0"/>
    </xf>
    <xf numFmtId="164" fontId="3" fillId="4" borderId="50" xfId="0" applyNumberFormat="1" applyFont="1" applyFill="1" applyBorder="1" applyAlignment="1" applyProtection="1">
      <alignment horizontal="right" vertical="center"/>
      <protection locked="0"/>
    </xf>
    <xf numFmtId="164" fontId="3" fillId="4" borderId="47" xfId="0" applyNumberFormat="1" applyFont="1" applyFill="1" applyBorder="1" applyAlignment="1" applyProtection="1">
      <alignment horizontal="right" vertical="center"/>
      <protection locked="0"/>
    </xf>
    <xf numFmtId="164" fontId="3" fillId="4" borderId="71" xfId="0" applyNumberFormat="1" applyFont="1" applyFill="1" applyBorder="1" applyAlignment="1" applyProtection="1">
      <alignment horizontal="right" vertical="center"/>
      <protection locked="0"/>
    </xf>
    <xf numFmtId="164" fontId="3" fillId="4" borderId="63" xfId="0" applyNumberFormat="1" applyFont="1" applyFill="1" applyBorder="1" applyAlignment="1" applyProtection="1">
      <alignment horizontal="right" vertical="center"/>
      <protection locked="0"/>
    </xf>
    <xf numFmtId="164" fontId="3" fillId="4" borderId="28" xfId="0" applyNumberFormat="1" applyFont="1" applyFill="1" applyBorder="1" applyAlignment="1" applyProtection="1">
      <alignment horizontal="right" vertical="center"/>
      <protection locked="0"/>
    </xf>
    <xf numFmtId="164" fontId="3" fillId="4" borderId="65" xfId="0" applyNumberFormat="1" applyFont="1" applyFill="1" applyBorder="1" applyAlignment="1" applyProtection="1">
      <alignment horizontal="right" vertical="center"/>
      <protection locked="0"/>
    </xf>
    <xf numFmtId="164" fontId="3" fillId="4" borderId="64" xfId="0" applyNumberFormat="1" applyFont="1" applyFill="1" applyBorder="1" applyAlignment="1" applyProtection="1">
      <alignment horizontal="right" vertical="center"/>
      <protection locked="0"/>
    </xf>
    <xf numFmtId="164" fontId="3" fillId="4" borderId="58" xfId="0" applyNumberFormat="1" applyFont="1" applyFill="1" applyBorder="1" applyAlignment="1" applyProtection="1">
      <alignment horizontal="right" vertical="center"/>
      <protection locked="0"/>
    </xf>
    <xf numFmtId="164" fontId="3" fillId="5" borderId="80" xfId="0" applyNumberFormat="1" applyFont="1" applyFill="1" applyBorder="1" applyAlignment="1">
      <alignment horizontal="right" vertical="center"/>
    </xf>
    <xf numFmtId="164" fontId="3" fillId="5" borderId="60" xfId="0" applyNumberFormat="1" applyFont="1" applyFill="1" applyBorder="1" applyAlignment="1">
      <alignment horizontal="right" vertical="center"/>
    </xf>
    <xf numFmtId="164" fontId="3" fillId="5" borderId="79" xfId="0" applyNumberFormat="1" applyFont="1" applyFill="1" applyBorder="1" applyAlignment="1">
      <alignment horizontal="right" vertical="center"/>
    </xf>
    <xf numFmtId="164" fontId="3" fillId="5" borderId="82" xfId="0" applyNumberFormat="1" applyFont="1" applyFill="1" applyBorder="1" applyAlignment="1">
      <alignment horizontal="right" vertical="center"/>
    </xf>
    <xf numFmtId="164" fontId="3" fillId="5" borderId="81" xfId="0" applyNumberFormat="1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horizontal="right" vertical="center"/>
    </xf>
    <xf numFmtId="0" fontId="3" fillId="0" borderId="79" xfId="0" applyFont="1" applyBorder="1" applyAlignment="1">
      <alignment horizontal="center" vertical="center"/>
    </xf>
    <xf numFmtId="164" fontId="3" fillId="4" borderId="83" xfId="0" applyNumberFormat="1" applyFont="1" applyFill="1" applyBorder="1" applyAlignment="1" applyProtection="1">
      <alignment horizontal="right" vertical="center"/>
      <protection locked="0"/>
    </xf>
    <xf numFmtId="164" fontId="3" fillId="4" borderId="84" xfId="0" applyNumberFormat="1" applyFont="1" applyFill="1" applyBorder="1" applyAlignment="1" applyProtection="1">
      <alignment horizontal="right" vertical="center"/>
      <protection locked="0"/>
    </xf>
    <xf numFmtId="164" fontId="3" fillId="4" borderId="85" xfId="0" applyNumberFormat="1" applyFont="1" applyFill="1" applyBorder="1" applyAlignment="1" applyProtection="1">
      <alignment horizontal="right" vertical="center"/>
      <protection locked="0"/>
    </xf>
    <xf numFmtId="164" fontId="3" fillId="4" borderId="86" xfId="0" applyNumberFormat="1" applyFont="1" applyFill="1" applyBorder="1" applyAlignment="1" applyProtection="1">
      <alignment horizontal="right" vertical="center"/>
      <protection locked="0"/>
    </xf>
    <xf numFmtId="164" fontId="3" fillId="4" borderId="87" xfId="0" applyNumberFormat="1" applyFont="1" applyFill="1" applyBorder="1" applyAlignment="1" applyProtection="1">
      <alignment horizontal="right" vertical="center"/>
      <protection locked="0"/>
    </xf>
    <xf numFmtId="164" fontId="3" fillId="4" borderId="88" xfId="0" applyNumberFormat="1" applyFont="1" applyFill="1" applyBorder="1" applyAlignment="1" applyProtection="1">
      <alignment horizontal="right" vertical="center"/>
      <protection locked="0"/>
    </xf>
    <xf numFmtId="164" fontId="3" fillId="4" borderId="89" xfId="0" applyNumberFormat="1" applyFont="1" applyFill="1" applyBorder="1" applyAlignment="1" applyProtection="1">
      <alignment horizontal="right" vertical="center"/>
      <protection locked="0"/>
    </xf>
    <xf numFmtId="164" fontId="3" fillId="4" borderId="90" xfId="0" applyNumberFormat="1" applyFont="1" applyFill="1" applyBorder="1" applyAlignment="1" applyProtection="1">
      <alignment horizontal="right" vertical="center"/>
      <protection locked="0"/>
    </xf>
    <xf numFmtId="164" fontId="3" fillId="4" borderId="82" xfId="0" applyNumberFormat="1" applyFont="1" applyFill="1" applyBorder="1" applyAlignment="1" applyProtection="1">
      <alignment horizontal="right" vertical="center"/>
      <protection locked="0"/>
    </xf>
    <xf numFmtId="0" fontId="3" fillId="0" borderId="92" xfId="0" applyFont="1" applyBorder="1" applyAlignment="1">
      <alignment horizontal="center" vertical="center"/>
    </xf>
    <xf numFmtId="0" fontId="3" fillId="0" borderId="78" xfId="0" applyFont="1" applyBorder="1" applyAlignment="1">
      <alignment horizontal="left"/>
    </xf>
    <xf numFmtId="0" fontId="3" fillId="0" borderId="74" xfId="0" applyFont="1" applyBorder="1" applyAlignment="1">
      <alignment horizontal="left"/>
    </xf>
    <xf numFmtId="0" fontId="7" fillId="6" borderId="15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 applyProtection="1">
      <alignment horizontal="center" vertical="center"/>
      <protection locked="0"/>
    </xf>
    <xf numFmtId="165" fontId="3" fillId="6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0" xfId="0" applyNumberFormat="1" applyFont="1" applyFill="1" applyAlignment="1" applyProtection="1">
      <alignment horizontal="center" vertical="center" wrapText="1"/>
      <protection locked="0"/>
    </xf>
    <xf numFmtId="165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26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27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0" xfId="0" applyFont="1" applyFill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6" borderId="15" xfId="0" applyFont="1" applyFill="1" applyBorder="1" applyAlignment="1" applyProtection="1">
      <alignment horizontal="left"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0" fontId="4" fillId="6" borderId="21" xfId="0" applyFont="1" applyFill="1" applyBorder="1" applyAlignment="1" applyProtection="1">
      <alignment vertical="center" wrapText="1"/>
      <protection locked="0"/>
    </xf>
    <xf numFmtId="0" fontId="4" fillId="6" borderId="15" xfId="0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 applyProtection="1">
      <alignment vertical="center" wrapText="1"/>
      <protection locked="0"/>
    </xf>
    <xf numFmtId="0" fontId="4" fillId="6" borderId="27" xfId="0" applyFont="1" applyFill="1" applyBorder="1" applyAlignment="1" applyProtection="1">
      <alignment vertical="center" wrapText="1"/>
      <protection locked="0"/>
    </xf>
    <xf numFmtId="0" fontId="4" fillId="6" borderId="13" xfId="0" applyFont="1" applyFill="1" applyBorder="1" applyAlignment="1" applyProtection="1">
      <alignment vertical="center" wrapText="1"/>
      <protection locked="0"/>
    </xf>
    <xf numFmtId="0" fontId="8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9" fillId="7" borderId="3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16" xfId="0" applyFont="1" applyBorder="1" applyAlignment="1">
      <alignment horizontal="left"/>
    </xf>
    <xf numFmtId="0" fontId="3" fillId="0" borderId="1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/>
    </xf>
    <xf numFmtId="0" fontId="4" fillId="0" borderId="19" xfId="0" applyFont="1" applyBorder="1"/>
    <xf numFmtId="0" fontId="4" fillId="0" borderId="14" xfId="0" applyFont="1" applyBorder="1"/>
    <xf numFmtId="0" fontId="3" fillId="3" borderId="35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3" fillId="0" borderId="32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14" fontId="4" fillId="0" borderId="15" xfId="0" applyNumberFormat="1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0" xfId="0" applyFont="1" applyBorder="1" applyAlignment="1">
      <alignment horizontal="left" wrapText="1"/>
    </xf>
    <xf numFmtId="14" fontId="4" fillId="0" borderId="21" xfId="0" applyNumberFormat="1" applyFont="1" applyBorder="1" applyAlignment="1">
      <alignment horizontal="left" wrapText="1"/>
    </xf>
    <xf numFmtId="14" fontId="4" fillId="0" borderId="17" xfId="0" applyNumberFormat="1" applyFont="1" applyBorder="1" applyAlignment="1">
      <alignment horizontal="left" wrapText="1"/>
    </xf>
    <xf numFmtId="14" fontId="4" fillId="0" borderId="22" xfId="0" applyNumberFormat="1" applyFont="1" applyBorder="1" applyAlignment="1">
      <alignment horizontal="left" wrapText="1"/>
    </xf>
    <xf numFmtId="0" fontId="4" fillId="0" borderId="9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14" fontId="4" fillId="4" borderId="15" xfId="0" applyNumberFormat="1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14" fontId="4" fillId="4" borderId="21" xfId="0" applyNumberFormat="1" applyFont="1" applyFill="1" applyBorder="1" applyAlignment="1">
      <alignment horizontal="left" wrapText="1"/>
    </xf>
    <xf numFmtId="14" fontId="4" fillId="4" borderId="17" xfId="0" applyNumberFormat="1" applyFont="1" applyFill="1" applyBorder="1" applyAlignment="1">
      <alignment horizontal="left" wrapText="1"/>
    </xf>
    <xf numFmtId="14" fontId="4" fillId="4" borderId="22" xfId="0" applyNumberFormat="1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16" xfId="0" applyFont="1" applyFill="1" applyBorder="1" applyAlignment="1">
      <alignment horizontal="left"/>
    </xf>
    <xf numFmtId="0" fontId="4" fillId="4" borderId="34" xfId="0" applyFont="1" applyFill="1" applyBorder="1" applyAlignment="1">
      <alignment horizontal="left"/>
    </xf>
    <xf numFmtId="0" fontId="4" fillId="4" borderId="20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 vertical="top"/>
    </xf>
    <xf numFmtId="0" fontId="3" fillId="8" borderId="0" xfId="0" applyFont="1" applyFill="1" applyAlignment="1">
      <alignment horizontal="left" vertical="top"/>
    </xf>
    <xf numFmtId="0" fontId="3" fillId="8" borderId="16" xfId="0" applyFont="1" applyFill="1" applyBorder="1" applyAlignment="1">
      <alignment horizontal="left" vertical="top"/>
    </xf>
    <xf numFmtId="0" fontId="3" fillId="0" borderId="33" xfId="0" applyFont="1" applyBorder="1" applyAlignment="1">
      <alignment horizontal="center" vertical="center" wrapText="1"/>
    </xf>
    <xf numFmtId="165" fontId="4" fillId="4" borderId="0" xfId="0" applyNumberFormat="1" applyFont="1" applyFill="1" applyAlignment="1" applyProtection="1">
      <alignment horizontal="center" vertical="center" wrapText="1"/>
      <protection locked="0"/>
    </xf>
    <xf numFmtId="165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5" xfId="0" applyFont="1" applyBorder="1" applyAlignment="1">
      <alignment horizontal="left" vertical="center" wrapText="1"/>
    </xf>
    <xf numFmtId="0" fontId="5" fillId="0" borderId="76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left" vertical="center" wrapText="1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4" fillId="4" borderId="34" xfId="0" applyFont="1" applyFill="1" applyBorder="1" applyAlignment="1" applyProtection="1">
      <alignment horizontal="left"/>
      <protection locked="0"/>
    </xf>
    <xf numFmtId="0" fontId="4" fillId="4" borderId="20" xfId="0" applyFont="1" applyFill="1" applyBorder="1" applyAlignment="1" applyProtection="1">
      <alignment horizontal="left"/>
      <protection locked="0"/>
    </xf>
    <xf numFmtId="0" fontId="4" fillId="4" borderId="18" xfId="0" applyFont="1" applyFill="1" applyBorder="1" applyAlignment="1" applyProtection="1">
      <alignment horizontal="left"/>
      <protection locked="0"/>
    </xf>
    <xf numFmtId="14" fontId="4" fillId="4" borderId="15" xfId="0" applyNumberFormat="1" applyFont="1" applyFill="1" applyBorder="1" applyAlignment="1" applyProtection="1">
      <alignment horizontal="left" wrapText="1"/>
      <protection locked="0"/>
    </xf>
    <xf numFmtId="14" fontId="4" fillId="4" borderId="16" xfId="0" applyNumberFormat="1" applyFont="1" applyFill="1" applyBorder="1" applyAlignment="1" applyProtection="1">
      <alignment horizontal="left" wrapText="1"/>
      <protection locked="0"/>
    </xf>
    <xf numFmtId="14" fontId="4" fillId="4" borderId="17" xfId="0" applyNumberFormat="1" applyFont="1" applyFill="1" applyBorder="1" applyAlignment="1" applyProtection="1">
      <alignment horizontal="left" wrapText="1"/>
      <protection locked="0"/>
    </xf>
    <xf numFmtId="14" fontId="4" fillId="4" borderId="18" xfId="0" applyNumberFormat="1" applyFont="1" applyFill="1" applyBorder="1" applyAlignment="1" applyProtection="1">
      <alignment horizontal="left" wrapText="1"/>
      <protection locked="0"/>
    </xf>
    <xf numFmtId="0" fontId="4" fillId="4" borderId="21" xfId="0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4" fillId="0" borderId="75" xfId="0" applyFont="1" applyBorder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4" fillId="4" borderId="0" xfId="0" applyFont="1" applyFill="1" applyAlignment="1" applyProtection="1">
      <alignment vertical="center" wrapText="1"/>
      <protection locked="0"/>
    </xf>
    <xf numFmtId="0" fontId="4" fillId="4" borderId="21" xfId="0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 applyProtection="1">
      <alignment vertical="center" wrapText="1"/>
      <protection locked="0"/>
    </xf>
    <xf numFmtId="0" fontId="4" fillId="4" borderId="7" xfId="0" applyFont="1" applyFill="1" applyBorder="1" applyAlignment="1" applyProtection="1">
      <alignment vertical="center" wrapText="1"/>
      <protection locked="0"/>
    </xf>
    <xf numFmtId="0" fontId="4" fillId="4" borderId="27" xfId="0" applyFont="1" applyFill="1" applyBorder="1" applyAlignment="1" applyProtection="1">
      <alignment vertical="center" wrapText="1"/>
      <protection locked="0"/>
    </xf>
    <xf numFmtId="0" fontId="4" fillId="4" borderId="13" xfId="0" applyFont="1" applyFill="1" applyBorder="1" applyAlignment="1" applyProtection="1">
      <alignment vertical="center" wrapText="1"/>
      <protection locked="0"/>
    </xf>
    <xf numFmtId="0" fontId="4" fillId="0" borderId="75" xfId="0" applyFont="1" applyBorder="1" applyAlignment="1">
      <alignment horizontal="left" wrapText="1"/>
    </xf>
    <xf numFmtId="0" fontId="4" fillId="0" borderId="76" xfId="0" applyFont="1" applyBorder="1" applyAlignment="1">
      <alignment horizontal="left" wrapText="1"/>
    </xf>
    <xf numFmtId="0" fontId="4" fillId="0" borderId="77" xfId="0" applyFont="1" applyBorder="1" applyAlignment="1">
      <alignment horizontal="left" wrapText="1"/>
    </xf>
    <xf numFmtId="0" fontId="4" fillId="0" borderId="75" xfId="0" applyFont="1" applyBorder="1" applyAlignment="1">
      <alignment horizontal="left"/>
    </xf>
    <xf numFmtId="0" fontId="4" fillId="0" borderId="76" xfId="0" applyFont="1" applyBorder="1" applyAlignment="1">
      <alignment horizontal="left"/>
    </xf>
    <xf numFmtId="0" fontId="4" fillId="0" borderId="77" xfId="0" applyFont="1" applyBorder="1" applyAlignment="1">
      <alignment horizontal="left"/>
    </xf>
    <xf numFmtId="0" fontId="4" fillId="0" borderId="93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4" fillId="4" borderId="75" xfId="0" applyFont="1" applyFill="1" applyBorder="1" applyAlignment="1" applyProtection="1">
      <alignment horizontal="left" vertical="center"/>
      <protection locked="0"/>
    </xf>
    <xf numFmtId="0" fontId="4" fillId="4" borderId="76" xfId="0" applyFont="1" applyFill="1" applyBorder="1" applyAlignment="1" applyProtection="1">
      <alignment horizontal="left" vertical="center"/>
      <protection locked="0"/>
    </xf>
    <xf numFmtId="0" fontId="4" fillId="4" borderId="77" xfId="0" applyFont="1" applyFill="1" applyBorder="1" applyAlignment="1" applyProtection="1">
      <alignment horizontal="left" vertical="center"/>
      <protection locked="0"/>
    </xf>
    <xf numFmtId="0" fontId="4" fillId="4" borderId="93" xfId="0" applyFont="1" applyFill="1" applyBorder="1" applyAlignment="1" applyProtection="1">
      <alignment horizontal="left" vertical="center"/>
      <protection locked="0"/>
    </xf>
    <xf numFmtId="0" fontId="4" fillId="4" borderId="94" xfId="0" applyFont="1" applyFill="1" applyBorder="1" applyAlignment="1" applyProtection="1">
      <alignment horizontal="left" vertical="center"/>
      <protection locked="0"/>
    </xf>
    <xf numFmtId="0" fontId="4" fillId="4" borderId="95" xfId="0" applyFont="1" applyFill="1" applyBorder="1" applyAlignment="1" applyProtection="1">
      <alignment horizontal="left" vertical="center"/>
      <protection locked="0"/>
    </xf>
    <xf numFmtId="0" fontId="5" fillId="0" borderId="93" xfId="0" applyFont="1" applyBorder="1" applyAlignment="1">
      <alignment horizontal="left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8" fillId="7" borderId="30" xfId="0" applyFont="1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11" fillId="0" borderId="78" xfId="0" applyFon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Y546"/>
  <sheetViews>
    <sheetView tabSelected="1" zoomScaleNormal="100" zoomScaleSheetLayoutView="85" workbookViewId="0"/>
  </sheetViews>
  <sheetFormatPr defaultColWidth="9" defaultRowHeight="12.75" x14ac:dyDescent="0.2"/>
  <cols>
    <col min="1" max="1" width="26.625" style="24" customWidth="1"/>
    <col min="2" max="2" width="7.75" style="2" customWidth="1"/>
    <col min="3" max="3" width="8" style="2" customWidth="1"/>
    <col min="4" max="5" width="7.75" style="2" customWidth="1"/>
    <col min="6" max="11" width="8.375" style="2" customWidth="1"/>
    <col min="12" max="12" width="9.375" style="2" customWidth="1"/>
    <col min="13" max="20" width="8.375" style="2" customWidth="1"/>
    <col min="21" max="21" width="7.375" style="2" customWidth="1"/>
    <col min="22" max="22" width="7.125" style="2" customWidth="1"/>
    <col min="23" max="23" width="7.75" style="2" customWidth="1"/>
    <col min="24" max="16384" width="9" style="2"/>
  </cols>
  <sheetData>
    <row r="1" spans="1:25" ht="13.5" thickBot="1" x14ac:dyDescent="0.25">
      <c r="A1" s="1" t="s">
        <v>50</v>
      </c>
    </row>
    <row r="2" spans="1:25" ht="18.75" thickBot="1" x14ac:dyDescent="0.25">
      <c r="A2" s="117" t="s">
        <v>35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7"/>
    </row>
    <row r="3" spans="1:25" ht="25.5" customHeight="1" x14ac:dyDescent="0.2">
      <c r="A3" s="233" t="s">
        <v>39</v>
      </c>
      <c r="B3" s="234"/>
      <c r="C3" s="235"/>
      <c r="D3" s="230"/>
      <c r="E3" s="231"/>
      <c r="F3" s="231"/>
      <c r="G3" s="231"/>
      <c r="H3" s="231"/>
      <c r="I3" s="232"/>
      <c r="J3" s="224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6"/>
    </row>
    <row r="4" spans="1:25" ht="25.5" customHeight="1" x14ac:dyDescent="0.2">
      <c r="A4" s="194" t="s">
        <v>40</v>
      </c>
      <c r="B4" s="195"/>
      <c r="C4" s="196"/>
      <c r="D4" s="227"/>
      <c r="E4" s="228"/>
      <c r="F4" s="228"/>
      <c r="G4" s="228"/>
      <c r="H4" s="228"/>
      <c r="I4" s="229"/>
      <c r="J4" s="209" t="s">
        <v>32</v>
      </c>
      <c r="K4" s="210"/>
      <c r="L4" s="210"/>
      <c r="M4" s="210"/>
      <c r="N4" s="210"/>
      <c r="O4" s="210"/>
      <c r="P4" s="210"/>
      <c r="Q4" s="211"/>
      <c r="R4" s="26">
        <f>COUNTIF(A11:W546,"Contractor")</f>
        <v>0</v>
      </c>
      <c r="S4" s="218" t="str">
        <f>IF(D4-R4=0,"","please enter employees on a new 1391 for each project")</f>
        <v/>
      </c>
      <c r="T4" s="219"/>
      <c r="U4" s="219"/>
      <c r="V4" s="219"/>
      <c r="W4" s="220"/>
    </row>
    <row r="5" spans="1:25" ht="25.5" customHeight="1" x14ac:dyDescent="0.2">
      <c r="A5" s="194" t="s">
        <v>41</v>
      </c>
      <c r="B5" s="195"/>
      <c r="C5" s="196"/>
      <c r="D5" s="227"/>
      <c r="E5" s="228"/>
      <c r="F5" s="228"/>
      <c r="G5" s="228"/>
      <c r="H5" s="228"/>
      <c r="I5" s="229"/>
      <c r="J5" s="209" t="s">
        <v>33</v>
      </c>
      <c r="K5" s="210"/>
      <c r="L5" s="210"/>
      <c r="M5" s="210"/>
      <c r="N5" s="210"/>
      <c r="O5" s="210"/>
      <c r="P5" s="210"/>
      <c r="Q5" s="211"/>
      <c r="R5" s="26">
        <f>COUNTIF(A11:W546,"Subcontractor")</f>
        <v>0</v>
      </c>
      <c r="S5" s="221" t="str">
        <f>IF(D5-R5=0,"","please enter employees on a new 1391 for each project")</f>
        <v/>
      </c>
      <c r="T5" s="222"/>
      <c r="U5" s="222"/>
      <c r="V5" s="222"/>
      <c r="W5" s="223"/>
    </row>
    <row r="6" spans="1:25" ht="25.5" customHeight="1" x14ac:dyDescent="0.2">
      <c r="A6" s="194" t="s">
        <v>36</v>
      </c>
      <c r="B6" s="195"/>
      <c r="C6" s="196"/>
      <c r="D6" s="209">
        <f>D4+D5</f>
        <v>0</v>
      </c>
      <c r="E6" s="210"/>
      <c r="F6" s="210"/>
      <c r="G6" s="210"/>
      <c r="H6" s="210"/>
      <c r="I6" s="211"/>
      <c r="J6" s="209" t="s">
        <v>34</v>
      </c>
      <c r="K6" s="210"/>
      <c r="L6" s="210"/>
      <c r="M6" s="210"/>
      <c r="N6" s="210"/>
      <c r="O6" s="210"/>
      <c r="P6" s="210"/>
      <c r="Q6" s="211"/>
      <c r="R6" s="26">
        <v>0</v>
      </c>
      <c r="S6" s="218" t="str">
        <f>IF(D6-R6=0,"","please enter a project number for each 1391")</f>
        <v/>
      </c>
      <c r="T6" s="219"/>
      <c r="U6" s="219"/>
      <c r="V6" s="219"/>
      <c r="W6" s="220"/>
    </row>
    <row r="7" spans="1:25" x14ac:dyDescent="0.2">
      <c r="A7" s="2"/>
    </row>
    <row r="8" spans="1:25" ht="13.5" thickBot="1" x14ac:dyDescent="0.25">
      <c r="A8" s="2"/>
    </row>
    <row r="9" spans="1:25" ht="18.75" thickBot="1" x14ac:dyDescent="0.25">
      <c r="A9" s="117" t="s">
        <v>31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9"/>
      <c r="X9" s="3"/>
      <c r="Y9" s="4"/>
    </row>
    <row r="10" spans="1:25" ht="12.75" customHeight="1" x14ac:dyDescent="0.2">
      <c r="A10" s="120" t="s">
        <v>38</v>
      </c>
      <c r="B10" s="121"/>
      <c r="C10" s="121"/>
      <c r="D10" s="122"/>
      <c r="E10" s="123" t="s">
        <v>27</v>
      </c>
      <c r="F10" s="124"/>
      <c r="G10" s="124"/>
      <c r="H10" s="124"/>
      <c r="I10" s="125"/>
      <c r="J10" s="242" t="s">
        <v>54</v>
      </c>
      <c r="K10" s="77"/>
      <c r="L10" s="77"/>
      <c r="M10" s="77"/>
      <c r="N10" s="76" t="s">
        <v>48</v>
      </c>
      <c r="O10" s="77"/>
      <c r="P10" s="77"/>
      <c r="Q10" s="77"/>
      <c r="R10" s="126" t="s">
        <v>49</v>
      </c>
      <c r="S10" s="121"/>
      <c r="T10" s="121"/>
      <c r="U10" s="121"/>
      <c r="V10" s="121"/>
      <c r="W10" s="127"/>
    </row>
    <row r="11" spans="1:25" ht="12.75" customHeight="1" x14ac:dyDescent="0.2">
      <c r="A11" s="97"/>
      <c r="B11" s="98"/>
      <c r="C11" s="98"/>
      <c r="D11" s="99"/>
      <c r="E11" s="103" t="str">
        <f>IF($D$3="","Enter Company information at top of spreadsheet",$D$3)</f>
        <v>Enter Company information at top of spreadsheet</v>
      </c>
      <c r="F11" s="104"/>
      <c r="G11" s="104"/>
      <c r="H11" s="104"/>
      <c r="I11" s="105"/>
      <c r="J11" s="78"/>
      <c r="K11" s="79"/>
      <c r="L11" s="79"/>
      <c r="M11" s="79"/>
      <c r="N11" s="82"/>
      <c r="O11" s="188"/>
      <c r="P11" s="188"/>
      <c r="Q11" s="189"/>
      <c r="R11" s="110"/>
      <c r="S11" s="212"/>
      <c r="T11" s="212"/>
      <c r="U11" s="212"/>
      <c r="V11" s="212"/>
      <c r="W11" s="213"/>
    </row>
    <row r="12" spans="1:25" ht="12.75" customHeight="1" x14ac:dyDescent="0.2">
      <c r="A12" s="97"/>
      <c r="B12" s="98"/>
      <c r="C12" s="98"/>
      <c r="D12" s="99"/>
      <c r="E12" s="106"/>
      <c r="F12" s="104"/>
      <c r="G12" s="104"/>
      <c r="H12" s="104"/>
      <c r="I12" s="105"/>
      <c r="J12" s="78"/>
      <c r="K12" s="79"/>
      <c r="L12" s="79"/>
      <c r="M12" s="79"/>
      <c r="N12" s="190"/>
      <c r="O12" s="188"/>
      <c r="P12" s="188"/>
      <c r="Q12" s="189"/>
      <c r="R12" s="214"/>
      <c r="S12" s="212"/>
      <c r="T12" s="212"/>
      <c r="U12" s="212"/>
      <c r="V12" s="212"/>
      <c r="W12" s="213"/>
    </row>
    <row r="13" spans="1:25" ht="13.5" thickBot="1" x14ac:dyDescent="0.25">
      <c r="A13" s="100"/>
      <c r="B13" s="101"/>
      <c r="C13" s="101"/>
      <c r="D13" s="102"/>
      <c r="E13" s="107"/>
      <c r="F13" s="108"/>
      <c r="G13" s="108"/>
      <c r="H13" s="108"/>
      <c r="I13" s="109"/>
      <c r="J13" s="80"/>
      <c r="K13" s="81"/>
      <c r="L13" s="81"/>
      <c r="M13" s="81"/>
      <c r="N13" s="191"/>
      <c r="O13" s="192"/>
      <c r="P13" s="192"/>
      <c r="Q13" s="193"/>
      <c r="R13" s="215"/>
      <c r="S13" s="216"/>
      <c r="T13" s="216"/>
      <c r="U13" s="216"/>
      <c r="V13" s="216"/>
      <c r="W13" s="217"/>
    </row>
    <row r="14" spans="1:25" ht="27.75" customHeight="1" thickBot="1" x14ac:dyDescent="0.25">
      <c r="A14" s="91" t="s">
        <v>53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3"/>
    </row>
    <row r="15" spans="1:25" ht="14.25" thickTop="1" thickBot="1" x14ac:dyDescent="0.25">
      <c r="A15" s="94" t="s">
        <v>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  <c r="T15" s="140" t="s">
        <v>2</v>
      </c>
      <c r="U15" s="95"/>
      <c r="V15" s="95"/>
      <c r="W15" s="141"/>
    </row>
    <row r="16" spans="1:25" ht="103.5" customHeight="1" thickTop="1" thickBot="1" x14ac:dyDescent="0.25">
      <c r="A16" s="5" t="s">
        <v>3</v>
      </c>
      <c r="B16" s="142" t="s">
        <v>4</v>
      </c>
      <c r="C16" s="143"/>
      <c r="D16" s="144" t="s">
        <v>45</v>
      </c>
      <c r="E16" s="145"/>
      <c r="F16" s="146" t="s">
        <v>46</v>
      </c>
      <c r="G16" s="90"/>
      <c r="H16" s="89" t="s">
        <v>44</v>
      </c>
      <c r="I16" s="90"/>
      <c r="J16" s="89" t="s">
        <v>42</v>
      </c>
      <c r="K16" s="90"/>
      <c r="L16" s="89" t="s">
        <v>0</v>
      </c>
      <c r="M16" s="90"/>
      <c r="N16" s="89" t="s">
        <v>43</v>
      </c>
      <c r="O16" s="90"/>
      <c r="P16" s="89" t="s">
        <v>29</v>
      </c>
      <c r="Q16" s="90"/>
      <c r="R16" s="89" t="s">
        <v>47</v>
      </c>
      <c r="S16" s="128"/>
      <c r="T16" s="129" t="s">
        <v>23</v>
      </c>
      <c r="U16" s="187"/>
      <c r="V16" s="129" t="s">
        <v>5</v>
      </c>
      <c r="W16" s="131"/>
    </row>
    <row r="17" spans="1:23" ht="13.5" thickBot="1" x14ac:dyDescent="0.25">
      <c r="A17" s="6"/>
      <c r="B17" s="7" t="s">
        <v>6</v>
      </c>
      <c r="C17" s="8" t="s">
        <v>7</v>
      </c>
      <c r="D17" s="9" t="s">
        <v>6</v>
      </c>
      <c r="E17" s="8" t="s">
        <v>7</v>
      </c>
      <c r="F17" s="10" t="s">
        <v>6</v>
      </c>
      <c r="G17" s="11" t="s">
        <v>7</v>
      </c>
      <c r="H17" s="12" t="s">
        <v>6</v>
      </c>
      <c r="I17" s="11" t="s">
        <v>7</v>
      </c>
      <c r="J17" s="12" t="s">
        <v>6</v>
      </c>
      <c r="K17" s="11" t="s">
        <v>7</v>
      </c>
      <c r="L17" s="12" t="s">
        <v>6</v>
      </c>
      <c r="M17" s="11" t="s">
        <v>7</v>
      </c>
      <c r="N17" s="12" t="s">
        <v>6</v>
      </c>
      <c r="O17" s="11" t="s">
        <v>7</v>
      </c>
      <c r="P17" s="12" t="s">
        <v>6</v>
      </c>
      <c r="Q17" s="11" t="s">
        <v>7</v>
      </c>
      <c r="R17" s="12" t="s">
        <v>6</v>
      </c>
      <c r="S17" s="13" t="s">
        <v>7</v>
      </c>
      <c r="T17" s="14" t="s">
        <v>6</v>
      </c>
      <c r="U17" s="65" t="s">
        <v>7</v>
      </c>
      <c r="V17" s="14" t="s">
        <v>6</v>
      </c>
      <c r="W17" s="15" t="s">
        <v>7</v>
      </c>
    </row>
    <row r="18" spans="1:23" ht="13.5" customHeight="1" thickBot="1" x14ac:dyDescent="0.25">
      <c r="A18" s="16" t="s">
        <v>8</v>
      </c>
      <c r="B18" s="27">
        <f>F18+H18+J18+L18+N18+P18+R18</f>
        <v>0</v>
      </c>
      <c r="C18" s="28">
        <f t="shared" ref="C18:C32" si="0">G18+I18+K18+M18+O18+Q18+S18</f>
        <v>0</v>
      </c>
      <c r="D18" s="29">
        <f t="shared" ref="D18:D32" si="1">F18+H18+J18+L18+N18+P18</f>
        <v>0</v>
      </c>
      <c r="E18" s="28">
        <f t="shared" ref="E18:E32" si="2">G18+I18+K18+M18+O18+Q18</f>
        <v>0</v>
      </c>
      <c r="F18" s="30"/>
      <c r="G18" s="31"/>
      <c r="H18" s="32"/>
      <c r="I18" s="31"/>
      <c r="J18" s="32"/>
      <c r="K18" s="31"/>
      <c r="L18" s="32"/>
      <c r="M18" s="31"/>
      <c r="N18" s="32"/>
      <c r="O18" s="31"/>
      <c r="P18" s="32"/>
      <c r="Q18" s="31"/>
      <c r="R18" s="33"/>
      <c r="S18" s="34"/>
      <c r="T18" s="35"/>
      <c r="U18" s="66"/>
      <c r="V18" s="35"/>
      <c r="W18" s="36"/>
    </row>
    <row r="19" spans="1:23" ht="13.5" thickBot="1" x14ac:dyDescent="0.25">
      <c r="A19" s="16" t="s">
        <v>9</v>
      </c>
      <c r="B19" s="27">
        <f t="shared" ref="B19:B32" si="3">F19+H19+J19+L19+N19+P19+R19</f>
        <v>0</v>
      </c>
      <c r="C19" s="28">
        <f t="shared" si="0"/>
        <v>0</v>
      </c>
      <c r="D19" s="29">
        <f t="shared" si="1"/>
        <v>0</v>
      </c>
      <c r="E19" s="28">
        <f t="shared" si="2"/>
        <v>0</v>
      </c>
      <c r="F19" s="30"/>
      <c r="G19" s="31"/>
      <c r="H19" s="32"/>
      <c r="I19" s="31"/>
      <c r="J19" s="32"/>
      <c r="K19" s="31"/>
      <c r="L19" s="32"/>
      <c r="M19" s="31"/>
      <c r="N19" s="32"/>
      <c r="O19" s="31"/>
      <c r="P19" s="32"/>
      <c r="Q19" s="37"/>
      <c r="R19" s="38"/>
      <c r="S19" s="39"/>
      <c r="T19" s="40"/>
      <c r="U19" s="67"/>
      <c r="V19" s="40"/>
      <c r="W19" s="41"/>
    </row>
    <row r="20" spans="1:23" ht="13.5" thickBot="1" x14ac:dyDescent="0.25">
      <c r="A20" s="16" t="s">
        <v>10</v>
      </c>
      <c r="B20" s="27">
        <f t="shared" si="3"/>
        <v>0</v>
      </c>
      <c r="C20" s="28">
        <f t="shared" si="0"/>
        <v>0</v>
      </c>
      <c r="D20" s="29">
        <f t="shared" si="1"/>
        <v>0</v>
      </c>
      <c r="E20" s="28">
        <f t="shared" si="2"/>
        <v>0</v>
      </c>
      <c r="F20" s="30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7"/>
      <c r="R20" s="42"/>
      <c r="S20" s="43"/>
      <c r="T20" s="44"/>
      <c r="U20" s="68"/>
      <c r="V20" s="44"/>
      <c r="W20" s="45"/>
    </row>
    <row r="21" spans="1:23" ht="13.5" thickBot="1" x14ac:dyDescent="0.25">
      <c r="A21" s="16" t="s">
        <v>11</v>
      </c>
      <c r="B21" s="27">
        <f t="shared" si="3"/>
        <v>0</v>
      </c>
      <c r="C21" s="28">
        <f t="shared" si="0"/>
        <v>0</v>
      </c>
      <c r="D21" s="29">
        <f t="shared" si="1"/>
        <v>0</v>
      </c>
      <c r="E21" s="28">
        <f t="shared" si="2"/>
        <v>0</v>
      </c>
      <c r="F21" s="30"/>
      <c r="G21" s="31"/>
      <c r="H21" s="32"/>
      <c r="I21" s="31"/>
      <c r="J21" s="32"/>
      <c r="K21" s="31"/>
      <c r="L21" s="32"/>
      <c r="M21" s="31"/>
      <c r="N21" s="32"/>
      <c r="O21" s="31"/>
      <c r="P21" s="32"/>
      <c r="Q21" s="37"/>
      <c r="R21" s="42"/>
      <c r="S21" s="43"/>
      <c r="T21" s="44"/>
      <c r="U21" s="68"/>
      <c r="V21" s="44"/>
      <c r="W21" s="45"/>
    </row>
    <row r="22" spans="1:23" ht="13.5" thickBot="1" x14ac:dyDescent="0.25">
      <c r="A22" s="16" t="s">
        <v>12</v>
      </c>
      <c r="B22" s="27">
        <f t="shared" si="3"/>
        <v>0</v>
      </c>
      <c r="C22" s="28">
        <f t="shared" si="0"/>
        <v>0</v>
      </c>
      <c r="D22" s="29">
        <f t="shared" si="1"/>
        <v>0</v>
      </c>
      <c r="E22" s="28">
        <f t="shared" si="2"/>
        <v>0</v>
      </c>
      <c r="F22" s="30"/>
      <c r="G22" s="31"/>
      <c r="H22" s="32"/>
      <c r="I22" s="31"/>
      <c r="J22" s="32"/>
      <c r="K22" s="31"/>
      <c r="L22" s="32"/>
      <c r="M22" s="31"/>
      <c r="N22" s="32"/>
      <c r="O22" s="31"/>
      <c r="P22" s="32"/>
      <c r="Q22" s="37"/>
      <c r="R22" s="42"/>
      <c r="S22" s="43"/>
      <c r="T22" s="44"/>
      <c r="U22" s="68"/>
      <c r="V22" s="44"/>
      <c r="W22" s="45"/>
    </row>
    <row r="23" spans="1:23" ht="13.5" thickBot="1" x14ac:dyDescent="0.25">
      <c r="A23" s="16" t="s">
        <v>13</v>
      </c>
      <c r="B23" s="27">
        <f t="shared" si="3"/>
        <v>0</v>
      </c>
      <c r="C23" s="28">
        <f t="shared" si="0"/>
        <v>0</v>
      </c>
      <c r="D23" s="29">
        <f t="shared" si="1"/>
        <v>0</v>
      </c>
      <c r="E23" s="28">
        <f t="shared" si="2"/>
        <v>0</v>
      </c>
      <c r="F23" s="30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7"/>
      <c r="R23" s="42"/>
      <c r="S23" s="43"/>
      <c r="T23" s="44"/>
      <c r="U23" s="68"/>
      <c r="V23" s="44"/>
      <c r="W23" s="45"/>
    </row>
    <row r="24" spans="1:23" ht="13.5" thickBot="1" x14ac:dyDescent="0.25">
      <c r="A24" s="16" t="s">
        <v>14</v>
      </c>
      <c r="B24" s="27">
        <f t="shared" si="3"/>
        <v>0</v>
      </c>
      <c r="C24" s="28">
        <f t="shared" si="0"/>
        <v>0</v>
      </c>
      <c r="D24" s="29">
        <f t="shared" si="1"/>
        <v>0</v>
      </c>
      <c r="E24" s="28">
        <f t="shared" si="2"/>
        <v>0</v>
      </c>
      <c r="F24" s="30"/>
      <c r="G24" s="31"/>
      <c r="H24" s="32"/>
      <c r="I24" s="31"/>
      <c r="J24" s="32"/>
      <c r="K24" s="31"/>
      <c r="L24" s="32"/>
      <c r="M24" s="31"/>
      <c r="N24" s="32"/>
      <c r="O24" s="31"/>
      <c r="P24" s="32"/>
      <c r="Q24" s="37"/>
      <c r="R24" s="46"/>
      <c r="S24" s="47"/>
      <c r="T24" s="40"/>
      <c r="U24" s="69"/>
      <c r="V24" s="40"/>
      <c r="W24" s="41"/>
    </row>
    <row r="25" spans="1:23" ht="13.5" thickBot="1" x14ac:dyDescent="0.25">
      <c r="A25" s="16" t="s">
        <v>15</v>
      </c>
      <c r="B25" s="27">
        <f t="shared" si="3"/>
        <v>0</v>
      </c>
      <c r="C25" s="28">
        <f t="shared" si="0"/>
        <v>0</v>
      </c>
      <c r="D25" s="29">
        <f t="shared" si="1"/>
        <v>0</v>
      </c>
      <c r="E25" s="28">
        <f t="shared" si="2"/>
        <v>0</v>
      </c>
      <c r="F25" s="30"/>
      <c r="G25" s="31"/>
      <c r="H25" s="32"/>
      <c r="I25" s="31"/>
      <c r="J25" s="32"/>
      <c r="K25" s="31"/>
      <c r="L25" s="32"/>
      <c r="M25" s="31"/>
      <c r="N25" s="32"/>
      <c r="O25" s="31"/>
      <c r="P25" s="32"/>
      <c r="Q25" s="37"/>
      <c r="R25" s="48"/>
      <c r="S25" s="49"/>
      <c r="T25" s="50"/>
      <c r="U25" s="70"/>
      <c r="V25" s="50"/>
      <c r="W25" s="51"/>
    </row>
    <row r="26" spans="1:23" ht="13.5" thickBot="1" x14ac:dyDescent="0.25">
      <c r="A26" s="16" t="s">
        <v>16</v>
      </c>
      <c r="B26" s="27">
        <f t="shared" si="3"/>
        <v>0</v>
      </c>
      <c r="C26" s="28">
        <f t="shared" si="0"/>
        <v>0</v>
      </c>
      <c r="D26" s="29">
        <f t="shared" si="1"/>
        <v>0</v>
      </c>
      <c r="E26" s="28">
        <f t="shared" si="2"/>
        <v>0</v>
      </c>
      <c r="F26" s="30"/>
      <c r="G26" s="31"/>
      <c r="H26" s="32"/>
      <c r="I26" s="31"/>
      <c r="J26" s="32"/>
      <c r="K26" s="31"/>
      <c r="L26" s="32"/>
      <c r="M26" s="31"/>
      <c r="N26" s="32"/>
      <c r="O26" s="31"/>
      <c r="P26" s="32"/>
      <c r="Q26" s="37"/>
      <c r="R26" s="48"/>
      <c r="S26" s="49"/>
      <c r="T26" s="50"/>
      <c r="U26" s="70"/>
      <c r="V26" s="50"/>
      <c r="W26" s="51"/>
    </row>
    <row r="27" spans="1:23" ht="13.5" thickBot="1" x14ac:dyDescent="0.25">
      <c r="A27" s="16" t="s">
        <v>30</v>
      </c>
      <c r="B27" s="27">
        <f t="shared" si="3"/>
        <v>0</v>
      </c>
      <c r="C27" s="28">
        <f t="shared" si="0"/>
        <v>0</v>
      </c>
      <c r="D27" s="29">
        <f t="shared" si="1"/>
        <v>0</v>
      </c>
      <c r="E27" s="28">
        <f t="shared" si="2"/>
        <v>0</v>
      </c>
      <c r="F27" s="30"/>
      <c r="G27" s="31"/>
      <c r="H27" s="32"/>
      <c r="I27" s="31"/>
      <c r="J27" s="32"/>
      <c r="K27" s="31"/>
      <c r="L27" s="32"/>
      <c r="M27" s="31"/>
      <c r="N27" s="32"/>
      <c r="O27" s="31"/>
      <c r="P27" s="32"/>
      <c r="Q27" s="37"/>
      <c r="R27" s="48"/>
      <c r="S27" s="49"/>
      <c r="T27" s="50"/>
      <c r="U27" s="70"/>
      <c r="V27" s="50"/>
      <c r="W27" s="51"/>
    </row>
    <row r="28" spans="1:23" ht="13.5" thickBot="1" x14ac:dyDescent="0.25">
      <c r="A28" s="16" t="s">
        <v>17</v>
      </c>
      <c r="B28" s="27">
        <f t="shared" si="3"/>
        <v>0</v>
      </c>
      <c r="C28" s="28">
        <f t="shared" si="0"/>
        <v>0</v>
      </c>
      <c r="D28" s="29">
        <f t="shared" si="1"/>
        <v>0</v>
      </c>
      <c r="E28" s="28">
        <f t="shared" si="2"/>
        <v>0</v>
      </c>
      <c r="F28" s="30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7"/>
      <c r="R28" s="48"/>
      <c r="S28" s="49"/>
      <c r="T28" s="50"/>
      <c r="U28" s="70"/>
      <c r="V28" s="50"/>
      <c r="W28" s="51"/>
    </row>
    <row r="29" spans="1:23" ht="13.5" thickBot="1" x14ac:dyDescent="0.25">
      <c r="A29" s="16" t="s">
        <v>18</v>
      </c>
      <c r="B29" s="27">
        <f t="shared" si="3"/>
        <v>0</v>
      </c>
      <c r="C29" s="28">
        <f t="shared" si="0"/>
        <v>0</v>
      </c>
      <c r="D29" s="29">
        <f t="shared" si="1"/>
        <v>0</v>
      </c>
      <c r="E29" s="28">
        <f t="shared" si="2"/>
        <v>0</v>
      </c>
      <c r="F29" s="30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52"/>
      <c r="S29" s="53"/>
      <c r="T29" s="54"/>
      <c r="U29" s="71"/>
      <c r="V29" s="54"/>
      <c r="W29" s="55"/>
    </row>
    <row r="30" spans="1:23" ht="13.5" thickBot="1" x14ac:dyDescent="0.25">
      <c r="A30" s="16" t="s">
        <v>19</v>
      </c>
      <c r="B30" s="27">
        <f t="shared" si="3"/>
        <v>0</v>
      </c>
      <c r="C30" s="28">
        <f t="shared" si="0"/>
        <v>0</v>
      </c>
      <c r="D30" s="29">
        <f t="shared" si="1"/>
        <v>0</v>
      </c>
      <c r="E30" s="28">
        <f t="shared" si="2"/>
        <v>0</v>
      </c>
      <c r="F30" s="30"/>
      <c r="G30" s="31"/>
      <c r="H30" s="32"/>
      <c r="I30" s="31"/>
      <c r="J30" s="32"/>
      <c r="K30" s="31"/>
      <c r="L30" s="32"/>
      <c r="M30" s="31"/>
      <c r="N30" s="32"/>
      <c r="O30" s="31"/>
      <c r="P30" s="32"/>
      <c r="Q30" s="31"/>
      <c r="R30" s="32"/>
      <c r="S30" s="56"/>
      <c r="T30" s="57"/>
      <c r="U30" s="72"/>
      <c r="V30" s="57"/>
      <c r="W30" s="58"/>
    </row>
    <row r="31" spans="1:23" ht="13.5" thickBot="1" x14ac:dyDescent="0.25">
      <c r="A31" s="16" t="s">
        <v>20</v>
      </c>
      <c r="B31" s="27">
        <f t="shared" si="3"/>
        <v>0</v>
      </c>
      <c r="C31" s="28">
        <f t="shared" si="0"/>
        <v>0</v>
      </c>
      <c r="D31" s="29">
        <f t="shared" si="1"/>
        <v>0</v>
      </c>
      <c r="E31" s="28">
        <f t="shared" si="2"/>
        <v>0</v>
      </c>
      <c r="F31" s="30"/>
      <c r="G31" s="31"/>
      <c r="H31" s="32"/>
      <c r="I31" s="31"/>
      <c r="J31" s="32"/>
      <c r="K31" s="31"/>
      <c r="L31" s="32"/>
      <c r="M31" s="31"/>
      <c r="N31" s="32"/>
      <c r="O31" s="31"/>
      <c r="P31" s="32"/>
      <c r="Q31" s="31"/>
      <c r="R31" s="32"/>
      <c r="S31" s="56"/>
      <c r="T31" s="57"/>
      <c r="U31" s="72"/>
      <c r="V31" s="57"/>
      <c r="W31" s="58"/>
    </row>
    <row r="32" spans="1:23" ht="13.5" thickBot="1" x14ac:dyDescent="0.25">
      <c r="A32" s="16" t="s">
        <v>21</v>
      </c>
      <c r="B32" s="27">
        <f t="shared" si="3"/>
        <v>0</v>
      </c>
      <c r="C32" s="28">
        <f t="shared" si="0"/>
        <v>0</v>
      </c>
      <c r="D32" s="29">
        <f t="shared" si="1"/>
        <v>0</v>
      </c>
      <c r="E32" s="28">
        <f t="shared" si="2"/>
        <v>0</v>
      </c>
      <c r="F32" s="30"/>
      <c r="G32" s="31"/>
      <c r="H32" s="32"/>
      <c r="I32" s="31"/>
      <c r="J32" s="32"/>
      <c r="K32" s="31"/>
      <c r="L32" s="32"/>
      <c r="M32" s="31"/>
      <c r="N32" s="32"/>
      <c r="O32" s="31"/>
      <c r="P32" s="32"/>
      <c r="Q32" s="31"/>
      <c r="R32" s="32"/>
      <c r="S32" s="56"/>
      <c r="T32" s="57"/>
      <c r="U32" s="72"/>
      <c r="V32" s="57"/>
      <c r="W32" s="58"/>
    </row>
    <row r="33" spans="1:25" ht="13.5" thickBot="1" x14ac:dyDescent="0.25">
      <c r="A33" s="16" t="s">
        <v>22</v>
      </c>
      <c r="B33" s="59">
        <f t="shared" ref="B33:S33" si="4">SUM(B18:B32)</f>
        <v>0</v>
      </c>
      <c r="C33" s="61">
        <f t="shared" si="4"/>
        <v>0</v>
      </c>
      <c r="D33" s="62">
        <f t="shared" si="4"/>
        <v>0</v>
      </c>
      <c r="E33" s="63">
        <f t="shared" si="4"/>
        <v>0</v>
      </c>
      <c r="F33" s="60">
        <f t="shared" si="4"/>
        <v>0</v>
      </c>
      <c r="G33" s="64">
        <f t="shared" si="4"/>
        <v>0</v>
      </c>
      <c r="H33" s="60">
        <f t="shared" si="4"/>
        <v>0</v>
      </c>
      <c r="I33" s="64">
        <f t="shared" si="4"/>
        <v>0</v>
      </c>
      <c r="J33" s="60">
        <f t="shared" si="4"/>
        <v>0</v>
      </c>
      <c r="K33" s="64">
        <f t="shared" si="4"/>
        <v>0</v>
      </c>
      <c r="L33" s="60">
        <f t="shared" si="4"/>
        <v>0</v>
      </c>
      <c r="M33" s="64">
        <f t="shared" si="4"/>
        <v>0</v>
      </c>
      <c r="N33" s="60">
        <f t="shared" si="4"/>
        <v>0</v>
      </c>
      <c r="O33" s="64">
        <f t="shared" si="4"/>
        <v>0</v>
      </c>
      <c r="P33" s="60">
        <f>SUM(P18:P32)</f>
        <v>0</v>
      </c>
      <c r="Q33" s="64">
        <f>SUM(Q18:Q32)</f>
        <v>0</v>
      </c>
      <c r="R33" s="60">
        <f t="shared" si="4"/>
        <v>0</v>
      </c>
      <c r="S33" s="63">
        <f t="shared" si="4"/>
        <v>0</v>
      </c>
      <c r="T33" s="60">
        <f>SUM(T18:T32)</f>
        <v>0</v>
      </c>
      <c r="U33" s="61">
        <f>SUM(U18:U32)</f>
        <v>0</v>
      </c>
      <c r="V33" s="60">
        <f>SUM(V18:V32)</f>
        <v>0</v>
      </c>
      <c r="W33" s="63">
        <f>SUM(W18:W32)</f>
        <v>0</v>
      </c>
    </row>
    <row r="34" spans="1:25" x14ac:dyDescent="0.2">
      <c r="A34" s="132" t="s">
        <v>37</v>
      </c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4"/>
    </row>
    <row r="35" spans="1:25" ht="13.5" thickBot="1" x14ac:dyDescent="0.25">
      <c r="A35" s="135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36"/>
    </row>
    <row r="36" spans="1:25" ht="13.5" thickBot="1" x14ac:dyDescent="0.25">
      <c r="A36" s="16" t="s">
        <v>23</v>
      </c>
      <c r="B36" s="28">
        <f>F36+H36+J36+L36+N36+P36+R36</f>
        <v>0</v>
      </c>
      <c r="C36" s="61">
        <f>G36+I36+K36+M36+O36+Q36+S36</f>
        <v>0</v>
      </c>
      <c r="D36" s="62">
        <f>F36+H36+J36+L36+N36+P36</f>
        <v>0</v>
      </c>
      <c r="E36" s="28">
        <f>G36+I36+K36+M36+O36+Q36</f>
        <v>0</v>
      </c>
      <c r="F36" s="73"/>
      <c r="G36" s="31"/>
      <c r="H36" s="74"/>
      <c r="I36" s="31"/>
      <c r="J36" s="74"/>
      <c r="K36" s="31"/>
      <c r="L36" s="74"/>
      <c r="M36" s="31"/>
      <c r="N36" s="74"/>
      <c r="O36" s="31"/>
      <c r="P36" s="74"/>
      <c r="Q36" s="31"/>
      <c r="R36" s="74"/>
      <c r="S36" s="31"/>
      <c r="T36" s="17"/>
      <c r="U36" s="18"/>
      <c r="V36" s="17"/>
      <c r="W36" s="18"/>
    </row>
    <row r="37" spans="1:25" ht="13.5" thickBot="1" x14ac:dyDescent="0.25">
      <c r="A37" s="16" t="s">
        <v>24</v>
      </c>
      <c r="B37" s="28">
        <f>F37+H37+J37+L37+N37+P37+R37</f>
        <v>0</v>
      </c>
      <c r="C37" s="61">
        <f>G37+I37+K37+M37+O37+Q37+S37</f>
        <v>0</v>
      </c>
      <c r="D37" s="62">
        <f>F37+H37+J37+L37+N37+P37</f>
        <v>0</v>
      </c>
      <c r="E37" s="28">
        <f>G37+I37+K37+M37+O37+Q37</f>
        <v>0</v>
      </c>
      <c r="F37" s="73"/>
      <c r="G37" s="31"/>
      <c r="H37" s="74"/>
      <c r="I37" s="31"/>
      <c r="J37" s="74"/>
      <c r="K37" s="31"/>
      <c r="L37" s="74"/>
      <c r="M37" s="31"/>
      <c r="N37" s="74"/>
      <c r="O37" s="31"/>
      <c r="P37" s="74"/>
      <c r="Q37" s="31"/>
      <c r="R37" s="74"/>
      <c r="S37" s="31"/>
      <c r="T37" s="19"/>
      <c r="U37" s="20"/>
      <c r="V37" s="19"/>
      <c r="W37" s="20"/>
    </row>
    <row r="38" spans="1:25" ht="15.75" customHeight="1" x14ac:dyDescent="0.2">
      <c r="A38" s="137" t="s">
        <v>28</v>
      </c>
      <c r="B38" s="138"/>
      <c r="C38" s="138"/>
      <c r="D38" s="138"/>
      <c r="E38" s="138"/>
      <c r="F38" s="138"/>
      <c r="G38" s="138"/>
      <c r="H38" s="139"/>
      <c r="I38" s="147" t="s">
        <v>25</v>
      </c>
      <c r="J38" s="148"/>
      <c r="K38" s="147" t="s">
        <v>52</v>
      </c>
      <c r="L38" s="149"/>
      <c r="M38" s="149"/>
      <c r="N38" s="149"/>
      <c r="O38" s="149"/>
      <c r="P38" s="149"/>
      <c r="Q38" s="149"/>
      <c r="R38" s="149"/>
      <c r="S38" s="149"/>
      <c r="T38" s="149"/>
      <c r="U38" s="148"/>
      <c r="V38" s="147" t="s">
        <v>26</v>
      </c>
      <c r="W38" s="150"/>
    </row>
    <row r="39" spans="1:25" ht="16.5" customHeight="1" x14ac:dyDescent="0.2">
      <c r="A39" s="151" t="s">
        <v>51</v>
      </c>
      <c r="B39" s="152"/>
      <c r="C39" s="152"/>
      <c r="D39" s="152"/>
      <c r="E39" s="152"/>
      <c r="F39" s="152"/>
      <c r="G39" s="152"/>
      <c r="H39" s="153"/>
      <c r="I39" s="203"/>
      <c r="J39" s="204"/>
      <c r="K39" s="170"/>
      <c r="L39" s="173"/>
      <c r="M39" s="173"/>
      <c r="N39" s="173"/>
      <c r="O39" s="173"/>
      <c r="P39" s="173"/>
      <c r="Q39" s="173"/>
      <c r="R39" s="173"/>
      <c r="S39" s="173"/>
      <c r="T39" s="173"/>
      <c r="U39" s="169"/>
      <c r="V39" s="168"/>
      <c r="W39" s="207"/>
    </row>
    <row r="40" spans="1:25" x14ac:dyDescent="0.2">
      <c r="A40" s="197"/>
      <c r="B40" s="198"/>
      <c r="C40" s="198"/>
      <c r="D40" s="198"/>
      <c r="E40" s="198"/>
      <c r="F40" s="198"/>
      <c r="G40" s="198"/>
      <c r="H40" s="199"/>
      <c r="I40" s="203"/>
      <c r="J40" s="204"/>
      <c r="K40" s="170"/>
      <c r="L40" s="173"/>
      <c r="M40" s="173"/>
      <c r="N40" s="173"/>
      <c r="O40" s="173"/>
      <c r="P40" s="173"/>
      <c r="Q40" s="173"/>
      <c r="R40" s="173"/>
      <c r="S40" s="173"/>
      <c r="T40" s="173"/>
      <c r="U40" s="169"/>
      <c r="V40" s="170"/>
      <c r="W40" s="207"/>
    </row>
    <row r="41" spans="1:25" x14ac:dyDescent="0.2">
      <c r="A41" s="197"/>
      <c r="B41" s="198"/>
      <c r="C41" s="198"/>
      <c r="D41" s="198"/>
      <c r="E41" s="198"/>
      <c r="F41" s="198"/>
      <c r="G41" s="198"/>
      <c r="H41" s="199"/>
      <c r="I41" s="203"/>
      <c r="J41" s="204"/>
      <c r="K41" s="170"/>
      <c r="L41" s="173"/>
      <c r="M41" s="173"/>
      <c r="N41" s="173"/>
      <c r="O41" s="173"/>
      <c r="P41" s="173"/>
      <c r="Q41" s="173"/>
      <c r="R41" s="173"/>
      <c r="S41" s="173"/>
      <c r="T41" s="173"/>
      <c r="U41" s="169"/>
      <c r="V41" s="170"/>
      <c r="W41" s="207"/>
    </row>
    <row r="42" spans="1:25" ht="13.5" thickBot="1" x14ac:dyDescent="0.25">
      <c r="A42" s="200"/>
      <c r="B42" s="201"/>
      <c r="C42" s="201"/>
      <c r="D42" s="201"/>
      <c r="E42" s="201"/>
      <c r="F42" s="201"/>
      <c r="G42" s="201"/>
      <c r="H42" s="202"/>
      <c r="I42" s="205"/>
      <c r="J42" s="206"/>
      <c r="K42" s="171"/>
      <c r="L42" s="174"/>
      <c r="M42" s="174"/>
      <c r="N42" s="174"/>
      <c r="O42" s="174"/>
      <c r="P42" s="174"/>
      <c r="Q42" s="174"/>
      <c r="R42" s="174"/>
      <c r="S42" s="174"/>
      <c r="T42" s="174"/>
      <c r="U42" s="172"/>
      <c r="V42" s="171"/>
      <c r="W42" s="208"/>
      <c r="X42" s="21"/>
      <c r="Y42" s="21"/>
    </row>
    <row r="43" spans="1:25" x14ac:dyDescent="0.2">
      <c r="A43" s="238"/>
      <c r="B43" s="239"/>
      <c r="C43" s="240"/>
      <c r="D43" s="240"/>
      <c r="E43" s="22"/>
      <c r="F43" s="22"/>
      <c r="G43" s="22"/>
      <c r="H43" s="22"/>
      <c r="I43" s="22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3"/>
      <c r="Y43" s="23"/>
    </row>
    <row r="44" spans="1:25" ht="13.5" thickBot="1" x14ac:dyDescent="0.25"/>
    <row r="45" spans="1:25" s="25" customFormat="1" ht="18.75" thickBot="1" x14ac:dyDescent="0.3">
      <c r="A45" s="117" t="str">
        <f>$A$9</f>
        <v xml:space="preserve">FEDERAL-AID HIGHWAY CONSTRUCTION CONTRACTORS ANNUAL EEO REPORT </v>
      </c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9"/>
    </row>
    <row r="46" spans="1:25" ht="12.75" customHeight="1" x14ac:dyDescent="0.2">
      <c r="A46" s="120" t="str">
        <f>$A$10</f>
        <v xml:space="preserve">1. SELECT FIELD FROM DROPDOWN MENU: </v>
      </c>
      <c r="B46" s="121"/>
      <c r="C46" s="121"/>
      <c r="D46" s="122"/>
      <c r="E46" s="123" t="str">
        <f>$E$10</f>
        <v>2. COMPANY NAME, CITY, STATE:</v>
      </c>
      <c r="F46" s="124"/>
      <c r="G46" s="124"/>
      <c r="H46" s="124"/>
      <c r="I46" s="125"/>
      <c r="J46" s="242" t="s">
        <v>54</v>
      </c>
      <c r="K46" s="77"/>
      <c r="L46" s="77"/>
      <c r="M46" s="77"/>
      <c r="N46" s="76" t="str">
        <f>$N$10</f>
        <v>4. DOLLAR AMOUNT OF CONTRACT:</v>
      </c>
      <c r="O46" s="77"/>
      <c r="P46" s="77"/>
      <c r="Q46" s="77"/>
      <c r="R46" s="126" t="str">
        <f>$R$10</f>
        <v>5.PROJECT LOCATION (CITY):</v>
      </c>
      <c r="S46" s="121"/>
      <c r="T46" s="121"/>
      <c r="U46" s="121"/>
      <c r="V46" s="121"/>
      <c r="W46" s="127"/>
    </row>
    <row r="47" spans="1:25" ht="12.75" customHeight="1" x14ac:dyDescent="0.2">
      <c r="A47" s="97"/>
      <c r="B47" s="98"/>
      <c r="C47" s="98"/>
      <c r="D47" s="99"/>
      <c r="E47" s="103" t="str">
        <f>IF($D$3="","Enter Company information at top of spreadsheet",$D$3)</f>
        <v>Enter Company information at top of spreadsheet</v>
      </c>
      <c r="F47" s="104"/>
      <c r="G47" s="104"/>
      <c r="H47" s="104"/>
      <c r="I47" s="105"/>
      <c r="J47" s="78"/>
      <c r="K47" s="79"/>
      <c r="L47" s="79"/>
      <c r="M47" s="79"/>
      <c r="N47" s="82"/>
      <c r="O47" s="83"/>
      <c r="P47" s="83"/>
      <c r="Q47" s="84"/>
      <c r="R47" s="110"/>
      <c r="S47" s="111"/>
      <c r="T47" s="111"/>
      <c r="U47" s="111"/>
      <c r="V47" s="111"/>
      <c r="W47" s="112"/>
    </row>
    <row r="48" spans="1:25" x14ac:dyDescent="0.2">
      <c r="A48" s="97"/>
      <c r="B48" s="98"/>
      <c r="C48" s="98"/>
      <c r="D48" s="99"/>
      <c r="E48" s="106"/>
      <c r="F48" s="104"/>
      <c r="G48" s="104"/>
      <c r="H48" s="104"/>
      <c r="I48" s="105"/>
      <c r="J48" s="78"/>
      <c r="K48" s="79"/>
      <c r="L48" s="79"/>
      <c r="M48" s="79"/>
      <c r="N48" s="85"/>
      <c r="O48" s="83"/>
      <c r="P48" s="83"/>
      <c r="Q48" s="84"/>
      <c r="R48" s="113"/>
      <c r="S48" s="111"/>
      <c r="T48" s="111"/>
      <c r="U48" s="111"/>
      <c r="V48" s="111"/>
      <c r="W48" s="112"/>
    </row>
    <row r="49" spans="1:23" ht="13.5" thickBot="1" x14ac:dyDescent="0.25">
      <c r="A49" s="100"/>
      <c r="B49" s="101"/>
      <c r="C49" s="101"/>
      <c r="D49" s="102"/>
      <c r="E49" s="107"/>
      <c r="F49" s="108"/>
      <c r="G49" s="108"/>
      <c r="H49" s="108"/>
      <c r="I49" s="109"/>
      <c r="J49" s="80"/>
      <c r="K49" s="81"/>
      <c r="L49" s="81"/>
      <c r="M49" s="81"/>
      <c r="N49" s="86"/>
      <c r="O49" s="87"/>
      <c r="P49" s="87"/>
      <c r="Q49" s="88"/>
      <c r="R49" s="114"/>
      <c r="S49" s="115"/>
      <c r="T49" s="115"/>
      <c r="U49" s="115"/>
      <c r="V49" s="115"/>
      <c r="W49" s="116"/>
    </row>
    <row r="50" spans="1:23" ht="27.75" customHeight="1" thickBot="1" x14ac:dyDescent="0.25">
      <c r="A50" s="91" t="s">
        <v>53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3"/>
    </row>
    <row r="51" spans="1:23" ht="14.25" thickTop="1" thickBot="1" x14ac:dyDescent="0.25">
      <c r="A51" s="94" t="str">
        <f>$A$15</f>
        <v>TABLE A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/>
      <c r="T51" s="140" t="str">
        <f>$T$15</f>
        <v>TABLE B</v>
      </c>
      <c r="U51" s="95"/>
      <c r="V51" s="95"/>
      <c r="W51" s="141"/>
    </row>
    <row r="52" spans="1:23" ht="65.25" customHeight="1" thickTop="1" thickBot="1" x14ac:dyDescent="0.25">
      <c r="A52" s="5" t="str">
        <f>$A$16</f>
        <v>JOB CATEGORIES</v>
      </c>
      <c r="B52" s="142" t="str">
        <f>$B$16</f>
        <v>TOTAL EMPLOYED</v>
      </c>
      <c r="C52" s="143"/>
      <c r="D52" s="144" t="str">
        <f>$D$16</f>
        <v>TOTAL RACIAL / ETHNIC MINORITY</v>
      </c>
      <c r="E52" s="145"/>
      <c r="F52" s="146" t="str">
        <f>$F$16</f>
        <v>BLACK or
AFRICAN
AMERICAN</v>
      </c>
      <c r="G52" s="90"/>
      <c r="H52" s="89" t="str">
        <f>$H$16</f>
        <v>WHITE /
HISPANIC OR LATINO</v>
      </c>
      <c r="I52" s="90"/>
      <c r="J52" s="89" t="str">
        <f>$J$16</f>
        <v>AMERICAN 
INDIAN OR 
ALASKA 
NATIVE</v>
      </c>
      <c r="K52" s="90"/>
      <c r="L52" s="89" t="str">
        <f>$L$16</f>
        <v>ASIAN</v>
      </c>
      <c r="M52" s="90"/>
      <c r="N52" s="89" t="str">
        <f>$N$16</f>
        <v>NATIVE 
HAWAIIAN OR 
OTHER PACIFIC ISLANDER</v>
      </c>
      <c r="O52" s="90"/>
      <c r="P52" s="89" t="str">
        <f>$P$16</f>
        <v>TWO OR MORE RACES</v>
      </c>
      <c r="Q52" s="90"/>
      <c r="R52" s="89" t="str">
        <f>$R$16</f>
        <v>WHITE / NON-
HISPANIC OR LATINO</v>
      </c>
      <c r="S52" s="128"/>
      <c r="T52" s="129" t="str">
        <f>$T$16</f>
        <v>APPRENTICES</v>
      </c>
      <c r="U52" s="129"/>
      <c r="V52" s="130" t="str">
        <f>$V$16</f>
        <v>ON THE JOB TRAINEES</v>
      </c>
      <c r="W52" s="131"/>
    </row>
    <row r="53" spans="1:23" ht="13.5" thickBot="1" x14ac:dyDescent="0.25">
      <c r="A53" s="6"/>
      <c r="B53" s="7" t="str">
        <f>$B$17</f>
        <v>M</v>
      </c>
      <c r="C53" s="8" t="str">
        <f>$C$17</f>
        <v>F</v>
      </c>
      <c r="D53" s="9" t="str">
        <f>$D$17</f>
        <v>M</v>
      </c>
      <c r="E53" s="8" t="str">
        <f>$E$17</f>
        <v>F</v>
      </c>
      <c r="F53" s="10" t="str">
        <f>$F$17</f>
        <v>M</v>
      </c>
      <c r="G53" s="11" t="str">
        <f>$G$17</f>
        <v>F</v>
      </c>
      <c r="H53" s="12" t="str">
        <f>$H$17</f>
        <v>M</v>
      </c>
      <c r="I53" s="11" t="str">
        <f>$I$17</f>
        <v>F</v>
      </c>
      <c r="J53" s="12" t="str">
        <f>$J$17</f>
        <v>M</v>
      </c>
      <c r="K53" s="11" t="str">
        <f>$K$17</f>
        <v>F</v>
      </c>
      <c r="L53" s="12" t="str">
        <f>$L$17</f>
        <v>M</v>
      </c>
      <c r="M53" s="11" t="str">
        <f>$M$17</f>
        <v>F</v>
      </c>
      <c r="N53" s="12" t="str">
        <f>$N$17</f>
        <v>M</v>
      </c>
      <c r="O53" s="11" t="str">
        <f>$O$17</f>
        <v>F</v>
      </c>
      <c r="P53" s="12" t="str">
        <f>$P$17</f>
        <v>M</v>
      </c>
      <c r="Q53" s="11" t="str">
        <f>$Q$17</f>
        <v>F</v>
      </c>
      <c r="R53" s="12" t="str">
        <f>$R$17</f>
        <v>M</v>
      </c>
      <c r="S53" s="13" t="str">
        <f>$S$17</f>
        <v>F</v>
      </c>
      <c r="T53" s="14" t="str">
        <f>$T$17</f>
        <v>M</v>
      </c>
      <c r="U53" s="8" t="str">
        <f>$U$17</f>
        <v>F</v>
      </c>
      <c r="V53" s="75" t="str">
        <f>$V$17</f>
        <v>M</v>
      </c>
      <c r="W53" s="15" t="str">
        <f>$W$17</f>
        <v>F</v>
      </c>
    </row>
    <row r="54" spans="1:23" ht="13.5" thickBot="1" x14ac:dyDescent="0.25">
      <c r="A54" s="16" t="str">
        <f>$A$18</f>
        <v>OFFICIALS</v>
      </c>
      <c r="B54" s="27">
        <f>F54+H54+J54+L54+N54+P54+R54</f>
        <v>0</v>
      </c>
      <c r="C54" s="28">
        <f t="shared" ref="C54:C68" si="5">G54+I54+K54+M54+O54+Q54+S54</f>
        <v>0</v>
      </c>
      <c r="D54" s="29">
        <f t="shared" ref="D54:D68" si="6">F54+H54+J54+L54+N54+P54</f>
        <v>0</v>
      </c>
      <c r="E54" s="28">
        <f t="shared" ref="E54:E68" si="7">G54+I54+K54+M54+O54+Q54</f>
        <v>0</v>
      </c>
      <c r="F54" s="30"/>
      <c r="G54" s="31"/>
      <c r="H54" s="32"/>
      <c r="I54" s="31"/>
      <c r="J54" s="32"/>
      <c r="K54" s="31"/>
      <c r="L54" s="32"/>
      <c r="M54" s="31"/>
      <c r="N54" s="32"/>
      <c r="O54" s="31"/>
      <c r="P54" s="32"/>
      <c r="Q54" s="31"/>
      <c r="R54" s="33"/>
      <c r="S54" s="34"/>
      <c r="T54" s="35"/>
      <c r="U54" s="66"/>
      <c r="V54" s="35"/>
      <c r="W54" s="36"/>
    </row>
    <row r="55" spans="1:23" ht="13.5" thickBot="1" x14ac:dyDescent="0.25">
      <c r="A55" s="16" t="str">
        <f>$A$19</f>
        <v>SUPERVISORS</v>
      </c>
      <c r="B55" s="27">
        <f t="shared" ref="B55:B68" si="8">F55+H55+J55+L55+N55+P55+R55</f>
        <v>0</v>
      </c>
      <c r="C55" s="28">
        <f t="shared" si="5"/>
        <v>0</v>
      </c>
      <c r="D55" s="29">
        <f t="shared" si="6"/>
        <v>0</v>
      </c>
      <c r="E55" s="28">
        <f t="shared" si="7"/>
        <v>0</v>
      </c>
      <c r="F55" s="30"/>
      <c r="G55" s="31"/>
      <c r="H55" s="32"/>
      <c r="I55" s="31"/>
      <c r="J55" s="32"/>
      <c r="K55" s="31"/>
      <c r="L55" s="32"/>
      <c r="M55" s="31"/>
      <c r="N55" s="32"/>
      <c r="O55" s="31"/>
      <c r="P55" s="32"/>
      <c r="Q55" s="37"/>
      <c r="R55" s="38"/>
      <c r="S55" s="39"/>
      <c r="T55" s="40"/>
      <c r="U55" s="67"/>
      <c r="V55" s="40"/>
      <c r="W55" s="41"/>
    </row>
    <row r="56" spans="1:23" ht="13.5" thickBot="1" x14ac:dyDescent="0.25">
      <c r="A56" s="16" t="str">
        <f>$A$20</f>
        <v>FOREMEN/WOMEN</v>
      </c>
      <c r="B56" s="27">
        <f t="shared" si="8"/>
        <v>0</v>
      </c>
      <c r="C56" s="28">
        <f t="shared" si="5"/>
        <v>0</v>
      </c>
      <c r="D56" s="29">
        <f t="shared" si="6"/>
        <v>0</v>
      </c>
      <c r="E56" s="28">
        <f t="shared" si="7"/>
        <v>0</v>
      </c>
      <c r="F56" s="30"/>
      <c r="G56" s="31"/>
      <c r="H56" s="32"/>
      <c r="I56" s="31"/>
      <c r="J56" s="32"/>
      <c r="K56" s="31"/>
      <c r="L56" s="32"/>
      <c r="M56" s="31"/>
      <c r="N56" s="32"/>
      <c r="O56" s="31"/>
      <c r="P56" s="32"/>
      <c r="Q56" s="37"/>
      <c r="R56" s="42"/>
      <c r="S56" s="43"/>
      <c r="T56" s="44"/>
      <c r="U56" s="68"/>
      <c r="V56" s="44"/>
      <c r="W56" s="45"/>
    </row>
    <row r="57" spans="1:23" ht="13.5" thickBot="1" x14ac:dyDescent="0.25">
      <c r="A57" s="16" t="str">
        <f>$A$21</f>
        <v>CLERICAL</v>
      </c>
      <c r="B57" s="27">
        <f t="shared" si="8"/>
        <v>0</v>
      </c>
      <c r="C57" s="28">
        <f t="shared" si="5"/>
        <v>0</v>
      </c>
      <c r="D57" s="29">
        <f t="shared" si="6"/>
        <v>0</v>
      </c>
      <c r="E57" s="28">
        <f t="shared" si="7"/>
        <v>0</v>
      </c>
      <c r="F57" s="30"/>
      <c r="G57" s="31"/>
      <c r="H57" s="32"/>
      <c r="I57" s="31"/>
      <c r="J57" s="32"/>
      <c r="K57" s="31"/>
      <c r="L57" s="32"/>
      <c r="M57" s="31"/>
      <c r="N57" s="32"/>
      <c r="O57" s="31"/>
      <c r="P57" s="32"/>
      <c r="Q57" s="37"/>
      <c r="R57" s="42"/>
      <c r="S57" s="43"/>
      <c r="T57" s="44"/>
      <c r="U57" s="68"/>
      <c r="V57" s="44"/>
      <c r="W57" s="45"/>
    </row>
    <row r="58" spans="1:23" ht="13.5" thickBot="1" x14ac:dyDescent="0.25">
      <c r="A58" s="16" t="str">
        <f>$A$22</f>
        <v>EQUIPMENT OPERATORS</v>
      </c>
      <c r="B58" s="27">
        <f t="shared" si="8"/>
        <v>0</v>
      </c>
      <c r="C58" s="28">
        <f t="shared" si="5"/>
        <v>0</v>
      </c>
      <c r="D58" s="29">
        <f t="shared" si="6"/>
        <v>0</v>
      </c>
      <c r="E58" s="28">
        <f t="shared" si="7"/>
        <v>0</v>
      </c>
      <c r="F58" s="30"/>
      <c r="G58" s="31"/>
      <c r="H58" s="32"/>
      <c r="I58" s="31"/>
      <c r="J58" s="32"/>
      <c r="K58" s="31"/>
      <c r="L58" s="32"/>
      <c r="M58" s="31"/>
      <c r="N58" s="32"/>
      <c r="O58" s="31"/>
      <c r="P58" s="32"/>
      <c r="Q58" s="37"/>
      <c r="R58" s="42"/>
      <c r="S58" s="43"/>
      <c r="T58" s="44"/>
      <c r="U58" s="68"/>
      <c r="V58" s="44"/>
      <c r="W58" s="45"/>
    </row>
    <row r="59" spans="1:23" ht="13.5" thickBot="1" x14ac:dyDescent="0.25">
      <c r="A59" s="16" t="str">
        <f>$A$23</f>
        <v>MECHANICS</v>
      </c>
      <c r="B59" s="27">
        <f t="shared" si="8"/>
        <v>0</v>
      </c>
      <c r="C59" s="28">
        <f t="shared" si="5"/>
        <v>0</v>
      </c>
      <c r="D59" s="29">
        <f t="shared" si="6"/>
        <v>0</v>
      </c>
      <c r="E59" s="28">
        <f t="shared" si="7"/>
        <v>0</v>
      </c>
      <c r="F59" s="30"/>
      <c r="G59" s="31"/>
      <c r="H59" s="32"/>
      <c r="I59" s="31"/>
      <c r="J59" s="32"/>
      <c r="K59" s="31"/>
      <c r="L59" s="32"/>
      <c r="M59" s="31"/>
      <c r="N59" s="32"/>
      <c r="O59" s="31"/>
      <c r="P59" s="32"/>
      <c r="Q59" s="37"/>
      <c r="R59" s="42"/>
      <c r="S59" s="43"/>
      <c r="T59" s="44"/>
      <c r="U59" s="68"/>
      <c r="V59" s="44"/>
      <c r="W59" s="45"/>
    </row>
    <row r="60" spans="1:23" ht="13.5" thickBot="1" x14ac:dyDescent="0.25">
      <c r="A60" s="16" t="str">
        <f>$A$24</f>
        <v>TRUCK DRIVERS</v>
      </c>
      <c r="B60" s="27">
        <f t="shared" si="8"/>
        <v>0</v>
      </c>
      <c r="C60" s="28">
        <f t="shared" si="5"/>
        <v>0</v>
      </c>
      <c r="D60" s="29">
        <f t="shared" si="6"/>
        <v>0</v>
      </c>
      <c r="E60" s="28">
        <f t="shared" si="7"/>
        <v>0</v>
      </c>
      <c r="F60" s="30"/>
      <c r="G60" s="31"/>
      <c r="H60" s="32"/>
      <c r="I60" s="31"/>
      <c r="J60" s="32"/>
      <c r="K60" s="31"/>
      <c r="L60" s="32"/>
      <c r="M60" s="31"/>
      <c r="N60" s="32"/>
      <c r="O60" s="31"/>
      <c r="P60" s="32"/>
      <c r="Q60" s="37"/>
      <c r="R60" s="46"/>
      <c r="S60" s="47"/>
      <c r="T60" s="40"/>
      <c r="U60" s="69"/>
      <c r="V60" s="40"/>
      <c r="W60" s="41"/>
    </row>
    <row r="61" spans="1:23" ht="13.5" thickBot="1" x14ac:dyDescent="0.25">
      <c r="A61" s="16" t="str">
        <f>$A$25</f>
        <v>IRONWORKERS</v>
      </c>
      <c r="B61" s="27">
        <f t="shared" si="8"/>
        <v>0</v>
      </c>
      <c r="C61" s="28">
        <f t="shared" si="5"/>
        <v>0</v>
      </c>
      <c r="D61" s="29">
        <f t="shared" si="6"/>
        <v>0</v>
      </c>
      <c r="E61" s="28">
        <f t="shared" si="7"/>
        <v>0</v>
      </c>
      <c r="F61" s="30"/>
      <c r="G61" s="31"/>
      <c r="H61" s="32"/>
      <c r="I61" s="31"/>
      <c r="J61" s="32"/>
      <c r="K61" s="31"/>
      <c r="L61" s="32"/>
      <c r="M61" s="31"/>
      <c r="N61" s="32"/>
      <c r="O61" s="31"/>
      <c r="P61" s="32"/>
      <c r="Q61" s="37"/>
      <c r="R61" s="48"/>
      <c r="S61" s="49"/>
      <c r="T61" s="50"/>
      <c r="U61" s="70"/>
      <c r="V61" s="50"/>
      <c r="W61" s="51"/>
    </row>
    <row r="62" spans="1:23" ht="13.5" thickBot="1" x14ac:dyDescent="0.25">
      <c r="A62" s="16" t="str">
        <f>$A$26</f>
        <v>CARPENTERS</v>
      </c>
      <c r="B62" s="27">
        <f t="shared" si="8"/>
        <v>0</v>
      </c>
      <c r="C62" s="28">
        <f t="shared" si="5"/>
        <v>0</v>
      </c>
      <c r="D62" s="29">
        <f t="shared" si="6"/>
        <v>0</v>
      </c>
      <c r="E62" s="28">
        <f t="shared" si="7"/>
        <v>0</v>
      </c>
      <c r="F62" s="30"/>
      <c r="G62" s="31"/>
      <c r="H62" s="32"/>
      <c r="I62" s="31"/>
      <c r="J62" s="32"/>
      <c r="K62" s="31"/>
      <c r="L62" s="32"/>
      <c r="M62" s="31"/>
      <c r="N62" s="32"/>
      <c r="O62" s="31"/>
      <c r="P62" s="32"/>
      <c r="Q62" s="37"/>
      <c r="R62" s="48"/>
      <c r="S62" s="49"/>
      <c r="T62" s="50"/>
      <c r="U62" s="70"/>
      <c r="V62" s="50"/>
      <c r="W62" s="51"/>
    </row>
    <row r="63" spans="1:23" ht="13.5" thickBot="1" x14ac:dyDescent="0.25">
      <c r="A63" s="16" t="str">
        <f>$A$27</f>
        <v>CEMENT MASONS</v>
      </c>
      <c r="B63" s="27">
        <f t="shared" si="8"/>
        <v>0</v>
      </c>
      <c r="C63" s="28">
        <f t="shared" si="5"/>
        <v>0</v>
      </c>
      <c r="D63" s="29">
        <f t="shared" si="6"/>
        <v>0</v>
      </c>
      <c r="E63" s="28">
        <f t="shared" si="7"/>
        <v>0</v>
      </c>
      <c r="F63" s="30"/>
      <c r="G63" s="31"/>
      <c r="H63" s="32"/>
      <c r="I63" s="31"/>
      <c r="J63" s="32"/>
      <c r="K63" s="31"/>
      <c r="L63" s="32"/>
      <c r="M63" s="31"/>
      <c r="N63" s="32"/>
      <c r="O63" s="31"/>
      <c r="P63" s="32"/>
      <c r="Q63" s="37"/>
      <c r="R63" s="48"/>
      <c r="S63" s="49"/>
      <c r="T63" s="50"/>
      <c r="U63" s="70"/>
      <c r="V63" s="50"/>
      <c r="W63" s="51"/>
    </row>
    <row r="64" spans="1:23" ht="13.5" thickBot="1" x14ac:dyDescent="0.25">
      <c r="A64" s="16" t="str">
        <f>$A$28</f>
        <v>ELECTRICIANS</v>
      </c>
      <c r="B64" s="27">
        <f t="shared" si="8"/>
        <v>0</v>
      </c>
      <c r="C64" s="28">
        <f t="shared" si="5"/>
        <v>0</v>
      </c>
      <c r="D64" s="29">
        <f t="shared" si="6"/>
        <v>0</v>
      </c>
      <c r="E64" s="28">
        <f t="shared" si="7"/>
        <v>0</v>
      </c>
      <c r="F64" s="30"/>
      <c r="G64" s="31"/>
      <c r="H64" s="32"/>
      <c r="I64" s="31"/>
      <c r="J64" s="32"/>
      <c r="K64" s="31"/>
      <c r="L64" s="32"/>
      <c r="M64" s="31"/>
      <c r="N64" s="32"/>
      <c r="O64" s="31"/>
      <c r="P64" s="32"/>
      <c r="Q64" s="37"/>
      <c r="R64" s="48"/>
      <c r="S64" s="49"/>
      <c r="T64" s="50"/>
      <c r="U64" s="70"/>
      <c r="V64" s="50"/>
      <c r="W64" s="51"/>
    </row>
    <row r="65" spans="1:23" ht="13.5" thickBot="1" x14ac:dyDescent="0.25">
      <c r="A65" s="16" t="str">
        <f>$A$29</f>
        <v>PIPEFITTER/PLUMBERS</v>
      </c>
      <c r="B65" s="27">
        <f t="shared" si="8"/>
        <v>0</v>
      </c>
      <c r="C65" s="28">
        <f t="shared" si="5"/>
        <v>0</v>
      </c>
      <c r="D65" s="29">
        <f t="shared" si="6"/>
        <v>0</v>
      </c>
      <c r="E65" s="28">
        <f t="shared" si="7"/>
        <v>0</v>
      </c>
      <c r="F65" s="30"/>
      <c r="G65" s="31"/>
      <c r="H65" s="32"/>
      <c r="I65" s="31"/>
      <c r="J65" s="32"/>
      <c r="K65" s="31"/>
      <c r="L65" s="32"/>
      <c r="M65" s="31"/>
      <c r="N65" s="32"/>
      <c r="O65" s="31"/>
      <c r="P65" s="32"/>
      <c r="Q65" s="31"/>
      <c r="R65" s="52"/>
      <c r="S65" s="53"/>
      <c r="T65" s="54"/>
      <c r="U65" s="71"/>
      <c r="V65" s="54"/>
      <c r="W65" s="55"/>
    </row>
    <row r="66" spans="1:23" ht="13.5" thickBot="1" x14ac:dyDescent="0.25">
      <c r="A66" s="16" t="str">
        <f>$A$30</f>
        <v>PAINTERS</v>
      </c>
      <c r="B66" s="27">
        <f t="shared" si="8"/>
        <v>0</v>
      </c>
      <c r="C66" s="28">
        <f t="shared" si="5"/>
        <v>0</v>
      </c>
      <c r="D66" s="29">
        <f t="shared" si="6"/>
        <v>0</v>
      </c>
      <c r="E66" s="28">
        <f t="shared" si="7"/>
        <v>0</v>
      </c>
      <c r="F66" s="30"/>
      <c r="G66" s="31"/>
      <c r="H66" s="32"/>
      <c r="I66" s="31"/>
      <c r="J66" s="32"/>
      <c r="K66" s="31"/>
      <c r="L66" s="32"/>
      <c r="M66" s="31"/>
      <c r="N66" s="32"/>
      <c r="O66" s="31"/>
      <c r="P66" s="32"/>
      <c r="Q66" s="31"/>
      <c r="R66" s="32"/>
      <c r="S66" s="56"/>
      <c r="T66" s="57"/>
      <c r="U66" s="72"/>
      <c r="V66" s="57"/>
      <c r="W66" s="58"/>
    </row>
    <row r="67" spans="1:23" ht="13.5" thickBot="1" x14ac:dyDescent="0.25">
      <c r="A67" s="16" t="str">
        <f>$A$31</f>
        <v>LABORERS-SEMI SKILLED</v>
      </c>
      <c r="B67" s="27">
        <f t="shared" si="8"/>
        <v>0</v>
      </c>
      <c r="C67" s="28">
        <f t="shared" si="5"/>
        <v>0</v>
      </c>
      <c r="D67" s="29">
        <f t="shared" si="6"/>
        <v>0</v>
      </c>
      <c r="E67" s="28">
        <f t="shared" si="7"/>
        <v>0</v>
      </c>
      <c r="F67" s="30"/>
      <c r="G67" s="31"/>
      <c r="H67" s="32"/>
      <c r="I67" s="31"/>
      <c r="J67" s="32"/>
      <c r="K67" s="31"/>
      <c r="L67" s="32"/>
      <c r="M67" s="31"/>
      <c r="N67" s="32"/>
      <c r="O67" s="31"/>
      <c r="P67" s="32"/>
      <c r="Q67" s="31"/>
      <c r="R67" s="32"/>
      <c r="S67" s="56"/>
      <c r="T67" s="57"/>
      <c r="U67" s="72"/>
      <c r="V67" s="57"/>
      <c r="W67" s="58"/>
    </row>
    <row r="68" spans="1:23" ht="13.5" thickBot="1" x14ac:dyDescent="0.25">
      <c r="A68" s="16" t="str">
        <f>$A$32</f>
        <v>LABORERS-UNSKILLED</v>
      </c>
      <c r="B68" s="27">
        <f t="shared" si="8"/>
        <v>0</v>
      </c>
      <c r="C68" s="28">
        <f t="shared" si="5"/>
        <v>0</v>
      </c>
      <c r="D68" s="29">
        <f t="shared" si="6"/>
        <v>0</v>
      </c>
      <c r="E68" s="28">
        <f t="shared" si="7"/>
        <v>0</v>
      </c>
      <c r="F68" s="30"/>
      <c r="G68" s="31"/>
      <c r="H68" s="32"/>
      <c r="I68" s="31"/>
      <c r="J68" s="32"/>
      <c r="K68" s="31"/>
      <c r="L68" s="32"/>
      <c r="M68" s="31"/>
      <c r="N68" s="32"/>
      <c r="O68" s="31"/>
      <c r="P68" s="32"/>
      <c r="Q68" s="31"/>
      <c r="R68" s="32"/>
      <c r="S68" s="56"/>
      <c r="T68" s="57"/>
      <c r="U68" s="72"/>
      <c r="V68" s="57"/>
      <c r="W68" s="58"/>
    </row>
    <row r="69" spans="1:23" ht="13.5" thickBot="1" x14ac:dyDescent="0.25">
      <c r="A69" s="16" t="str">
        <f>$A$33</f>
        <v>TOTAL</v>
      </c>
      <c r="B69" s="59">
        <f t="shared" ref="B69:O69" si="9">SUM(B54:B68)</f>
        <v>0</v>
      </c>
      <c r="C69" s="61">
        <f t="shared" si="9"/>
        <v>0</v>
      </c>
      <c r="D69" s="62">
        <f t="shared" si="9"/>
        <v>0</v>
      </c>
      <c r="E69" s="63">
        <f t="shared" si="9"/>
        <v>0</v>
      </c>
      <c r="F69" s="60">
        <f t="shared" si="9"/>
        <v>0</v>
      </c>
      <c r="G69" s="64">
        <f t="shared" si="9"/>
        <v>0</v>
      </c>
      <c r="H69" s="60">
        <f t="shared" si="9"/>
        <v>0</v>
      </c>
      <c r="I69" s="64">
        <f t="shared" si="9"/>
        <v>0</v>
      </c>
      <c r="J69" s="60">
        <f t="shared" si="9"/>
        <v>0</v>
      </c>
      <c r="K69" s="64">
        <f t="shared" si="9"/>
        <v>0</v>
      </c>
      <c r="L69" s="60">
        <f t="shared" si="9"/>
        <v>0</v>
      </c>
      <c r="M69" s="64">
        <f t="shared" si="9"/>
        <v>0</v>
      </c>
      <c r="N69" s="60">
        <f t="shared" si="9"/>
        <v>0</v>
      </c>
      <c r="O69" s="64">
        <f t="shared" si="9"/>
        <v>0</v>
      </c>
      <c r="P69" s="60">
        <f>SUM(P54:P68)</f>
        <v>0</v>
      </c>
      <c r="Q69" s="64">
        <f>SUM(Q54:Q68)</f>
        <v>0</v>
      </c>
      <c r="R69" s="60">
        <f t="shared" ref="R69:S69" si="10">SUM(R54:R68)</f>
        <v>0</v>
      </c>
      <c r="S69" s="63">
        <f t="shared" si="10"/>
        <v>0</v>
      </c>
      <c r="T69" s="60">
        <f>SUM(T54:T68)</f>
        <v>0</v>
      </c>
      <c r="U69" s="61">
        <f>SUM(U54:U68)</f>
        <v>0</v>
      </c>
      <c r="V69" s="60">
        <f>SUM(V54:V68)</f>
        <v>0</v>
      </c>
      <c r="W69" s="63">
        <f>SUM(W54:W68)</f>
        <v>0</v>
      </c>
    </row>
    <row r="70" spans="1:23" x14ac:dyDescent="0.2">
      <c r="A70" s="132" t="s">
        <v>37</v>
      </c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4"/>
    </row>
    <row r="71" spans="1:23" ht="13.5" thickBot="1" x14ac:dyDescent="0.25">
      <c r="A71" s="135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36"/>
    </row>
    <row r="72" spans="1:23" ht="13.5" thickBot="1" x14ac:dyDescent="0.25">
      <c r="A72" s="16" t="str">
        <f>$A$36</f>
        <v>APPRENTICES</v>
      </c>
      <c r="B72" s="28">
        <f>F72+H72+J72+L72+N72+P72+R72</f>
        <v>0</v>
      </c>
      <c r="C72" s="61">
        <f>G72+I72+K72+M72+O72+Q72+S72</f>
        <v>0</v>
      </c>
      <c r="D72" s="62">
        <f>F72+H72+J72+L72+N72+P72</f>
        <v>0</v>
      </c>
      <c r="E72" s="28">
        <f>G72+I72+K72+M72+O72+Q72</f>
        <v>0</v>
      </c>
      <c r="F72" s="73"/>
      <c r="G72" s="31"/>
      <c r="H72" s="74"/>
      <c r="I72" s="31"/>
      <c r="J72" s="74"/>
      <c r="K72" s="31"/>
      <c r="L72" s="74"/>
      <c r="M72" s="31"/>
      <c r="N72" s="74"/>
      <c r="O72" s="31"/>
      <c r="P72" s="74"/>
      <c r="Q72" s="31"/>
      <c r="R72" s="74"/>
      <c r="S72" s="31"/>
      <c r="T72" s="17"/>
      <c r="U72" s="18"/>
      <c r="V72" s="17"/>
      <c r="W72" s="18"/>
    </row>
    <row r="73" spans="1:23" ht="13.5" thickBot="1" x14ac:dyDescent="0.25">
      <c r="A73" s="16" t="str">
        <f>$A$37</f>
        <v>OJT TRAINEES</v>
      </c>
      <c r="B73" s="28">
        <f>F73+H73+J73+L73+N73+P73+R73</f>
        <v>0</v>
      </c>
      <c r="C73" s="61">
        <f>G73+I73+K73+M73+O73+Q73+S73</f>
        <v>0</v>
      </c>
      <c r="D73" s="62">
        <f>F73+H73+J73+L73+N73+P73</f>
        <v>0</v>
      </c>
      <c r="E73" s="28">
        <f>G73+I73+K73+M73+O73+Q73</f>
        <v>0</v>
      </c>
      <c r="F73" s="73"/>
      <c r="G73" s="31"/>
      <c r="H73" s="74"/>
      <c r="I73" s="31"/>
      <c r="J73" s="74"/>
      <c r="K73" s="31"/>
      <c r="L73" s="74"/>
      <c r="M73" s="31"/>
      <c r="N73" s="74"/>
      <c r="O73" s="31"/>
      <c r="P73" s="74"/>
      <c r="Q73" s="31"/>
      <c r="R73" s="74"/>
      <c r="S73" s="31"/>
      <c r="T73" s="19"/>
      <c r="U73" s="20"/>
      <c r="V73" s="19"/>
      <c r="W73" s="20"/>
    </row>
    <row r="74" spans="1:23" ht="15.75" customHeight="1" x14ac:dyDescent="0.2">
      <c r="A74" s="137" t="str">
        <f>$A$38</f>
        <v xml:space="preserve">8. PREPARED BY: </v>
      </c>
      <c r="B74" s="138"/>
      <c r="C74" s="138"/>
      <c r="D74" s="138"/>
      <c r="E74" s="138"/>
      <c r="F74" s="138"/>
      <c r="G74" s="138"/>
      <c r="H74" s="139"/>
      <c r="I74" s="147" t="str">
        <f>$I$38</f>
        <v>9. DATE</v>
      </c>
      <c r="J74" s="148"/>
      <c r="K74" s="147" t="str">
        <f>$K$38</f>
        <v>10. REVIEWED BY: Signature of Representative (Printed Name Accepted)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8"/>
      <c r="V74" s="147" t="s">
        <v>26</v>
      </c>
      <c r="W74" s="150"/>
    </row>
    <row r="75" spans="1:23" ht="12.75" customHeight="1" x14ac:dyDescent="0.2">
      <c r="A75" s="151" t="str">
        <f>$A$39</f>
        <v>Title of Contractors (Firm/Business) Representative</v>
      </c>
      <c r="B75" s="152"/>
      <c r="C75" s="152"/>
      <c r="D75" s="152"/>
      <c r="E75" s="152"/>
      <c r="F75" s="152"/>
      <c r="G75" s="152"/>
      <c r="H75" s="153"/>
      <c r="I75" s="168" t="str">
        <f>IF($I$39="","",$I$39)</f>
        <v/>
      </c>
      <c r="J75" s="169"/>
      <c r="K75" s="170" t="str">
        <f>IF($K$39="","",$K$39)</f>
        <v/>
      </c>
      <c r="L75" s="173"/>
      <c r="M75" s="173"/>
      <c r="N75" s="173"/>
      <c r="O75" s="173"/>
      <c r="P75" s="173"/>
      <c r="Q75" s="173"/>
      <c r="R75" s="173"/>
      <c r="S75" s="173"/>
      <c r="T75" s="173"/>
      <c r="U75" s="169"/>
      <c r="V75" s="168" t="str">
        <f>IF($V$39="","",$V$39)</f>
        <v/>
      </c>
      <c r="W75" s="175"/>
    </row>
    <row r="76" spans="1:23" x14ac:dyDescent="0.2">
      <c r="A76" s="178" t="str">
        <f>IF($A$40="","",$A$40)</f>
        <v/>
      </c>
      <c r="B76" s="179"/>
      <c r="C76" s="179"/>
      <c r="D76" s="179"/>
      <c r="E76" s="179"/>
      <c r="F76" s="179"/>
      <c r="G76" s="179"/>
      <c r="H76" s="180"/>
      <c r="I76" s="170"/>
      <c r="J76" s="169"/>
      <c r="K76" s="170"/>
      <c r="L76" s="173"/>
      <c r="M76" s="173"/>
      <c r="N76" s="173"/>
      <c r="O76" s="173"/>
      <c r="P76" s="173"/>
      <c r="Q76" s="173"/>
      <c r="R76" s="173"/>
      <c r="S76" s="173"/>
      <c r="T76" s="173"/>
      <c r="U76" s="169"/>
      <c r="V76" s="168"/>
      <c r="W76" s="175"/>
    </row>
    <row r="77" spans="1:23" x14ac:dyDescent="0.2">
      <c r="A77" s="178"/>
      <c r="B77" s="179"/>
      <c r="C77" s="179"/>
      <c r="D77" s="179"/>
      <c r="E77" s="179"/>
      <c r="F77" s="179"/>
      <c r="G77" s="179"/>
      <c r="H77" s="180"/>
      <c r="I77" s="170"/>
      <c r="J77" s="169"/>
      <c r="K77" s="170"/>
      <c r="L77" s="173"/>
      <c r="M77" s="173"/>
      <c r="N77" s="173"/>
      <c r="O77" s="173"/>
      <c r="P77" s="173"/>
      <c r="Q77" s="173"/>
      <c r="R77" s="173"/>
      <c r="S77" s="173"/>
      <c r="T77" s="173"/>
      <c r="U77" s="169"/>
      <c r="V77" s="168"/>
      <c r="W77" s="175"/>
    </row>
    <row r="78" spans="1:23" ht="13.5" thickBot="1" x14ac:dyDescent="0.25">
      <c r="A78" s="181"/>
      <c r="B78" s="182"/>
      <c r="C78" s="182"/>
      <c r="D78" s="182"/>
      <c r="E78" s="182"/>
      <c r="F78" s="182"/>
      <c r="G78" s="182"/>
      <c r="H78" s="183"/>
      <c r="I78" s="171"/>
      <c r="J78" s="172"/>
      <c r="K78" s="171"/>
      <c r="L78" s="174"/>
      <c r="M78" s="174"/>
      <c r="N78" s="174"/>
      <c r="O78" s="174"/>
      <c r="P78" s="174"/>
      <c r="Q78" s="174"/>
      <c r="R78" s="174"/>
      <c r="S78" s="174"/>
      <c r="T78" s="174"/>
      <c r="U78" s="172"/>
      <c r="V78" s="176"/>
      <c r="W78" s="177"/>
    </row>
    <row r="79" spans="1:23" x14ac:dyDescent="0.2">
      <c r="A79" s="238"/>
      <c r="B79" s="239"/>
      <c r="C79" s="240"/>
      <c r="D79" s="240"/>
      <c r="E79" s="22"/>
      <c r="F79" s="22"/>
      <c r="G79" s="22"/>
      <c r="H79" s="22"/>
      <c r="I79" s="22"/>
      <c r="J79" s="241"/>
      <c r="K79" s="241"/>
      <c r="L79" s="241"/>
      <c r="M79" s="241"/>
      <c r="N79" s="241"/>
      <c r="O79" s="241"/>
      <c r="P79" s="241"/>
      <c r="Q79" s="241"/>
      <c r="R79" s="241"/>
      <c r="S79" s="241"/>
      <c r="T79" s="241"/>
      <c r="U79" s="241"/>
      <c r="V79" s="241"/>
      <c r="W79" s="241"/>
    </row>
    <row r="80" spans="1:23" ht="13.5" thickBot="1" x14ac:dyDescent="0.25"/>
    <row r="81" spans="1:23" s="25" customFormat="1" ht="18.75" thickBot="1" x14ac:dyDescent="0.3">
      <c r="A81" s="117" t="str">
        <f>$A$9</f>
        <v xml:space="preserve">FEDERAL-AID HIGHWAY CONSTRUCTION CONTRACTORS ANNUAL EEO REPORT 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9"/>
    </row>
    <row r="82" spans="1:23" ht="12.75" customHeight="1" x14ac:dyDescent="0.2">
      <c r="A82" s="120" t="str">
        <f>$A$10</f>
        <v xml:space="preserve">1. SELECT FIELD FROM DROPDOWN MENU: </v>
      </c>
      <c r="B82" s="121"/>
      <c r="C82" s="121"/>
      <c r="D82" s="122"/>
      <c r="E82" s="123" t="str">
        <f>$E$10</f>
        <v>2. COMPANY NAME, CITY, STATE:</v>
      </c>
      <c r="F82" s="124"/>
      <c r="G82" s="124"/>
      <c r="H82" s="124"/>
      <c r="I82" s="125"/>
      <c r="J82" s="242" t="s">
        <v>54</v>
      </c>
      <c r="K82" s="77"/>
      <c r="L82" s="77"/>
      <c r="M82" s="77"/>
      <c r="N82" s="76" t="str">
        <f>$N$10</f>
        <v>4. DOLLAR AMOUNT OF CONTRACT:</v>
      </c>
      <c r="O82" s="77"/>
      <c r="P82" s="77"/>
      <c r="Q82" s="77"/>
      <c r="R82" s="126" t="str">
        <f>$R$10</f>
        <v>5.PROJECT LOCATION (CITY):</v>
      </c>
      <c r="S82" s="121"/>
      <c r="T82" s="121"/>
      <c r="U82" s="121"/>
      <c r="V82" s="121"/>
      <c r="W82" s="127"/>
    </row>
    <row r="83" spans="1:23" ht="12.75" customHeight="1" x14ac:dyDescent="0.2">
      <c r="A83" s="97"/>
      <c r="B83" s="98"/>
      <c r="C83" s="98"/>
      <c r="D83" s="99"/>
      <c r="E83" s="103" t="str">
        <f>IF($D$3="","Enter Company information at top of spreadsheet",$D$3)</f>
        <v>Enter Company information at top of spreadsheet</v>
      </c>
      <c r="F83" s="104"/>
      <c r="G83" s="104"/>
      <c r="H83" s="104"/>
      <c r="I83" s="105"/>
      <c r="J83" s="78"/>
      <c r="K83" s="79"/>
      <c r="L83" s="79"/>
      <c r="M83" s="79"/>
      <c r="N83" s="82"/>
      <c r="O83" s="83"/>
      <c r="P83" s="83"/>
      <c r="Q83" s="84"/>
      <c r="R83" s="110"/>
      <c r="S83" s="111"/>
      <c r="T83" s="111"/>
      <c r="U83" s="111"/>
      <c r="V83" s="111"/>
      <c r="W83" s="112"/>
    </row>
    <row r="84" spans="1:23" x14ac:dyDescent="0.2">
      <c r="A84" s="97"/>
      <c r="B84" s="98"/>
      <c r="C84" s="98"/>
      <c r="D84" s="99"/>
      <c r="E84" s="106"/>
      <c r="F84" s="104"/>
      <c r="G84" s="104"/>
      <c r="H84" s="104"/>
      <c r="I84" s="105"/>
      <c r="J84" s="78"/>
      <c r="K84" s="79"/>
      <c r="L84" s="79"/>
      <c r="M84" s="79"/>
      <c r="N84" s="85"/>
      <c r="O84" s="83"/>
      <c r="P84" s="83"/>
      <c r="Q84" s="84"/>
      <c r="R84" s="113"/>
      <c r="S84" s="111"/>
      <c r="T84" s="111"/>
      <c r="U84" s="111"/>
      <c r="V84" s="111"/>
      <c r="W84" s="112"/>
    </row>
    <row r="85" spans="1:23" ht="13.5" thickBot="1" x14ac:dyDescent="0.25">
      <c r="A85" s="100"/>
      <c r="B85" s="101"/>
      <c r="C85" s="101"/>
      <c r="D85" s="102"/>
      <c r="E85" s="107"/>
      <c r="F85" s="108"/>
      <c r="G85" s="108"/>
      <c r="H85" s="108"/>
      <c r="I85" s="109"/>
      <c r="J85" s="80"/>
      <c r="K85" s="81"/>
      <c r="L85" s="81"/>
      <c r="M85" s="81"/>
      <c r="N85" s="86"/>
      <c r="O85" s="87"/>
      <c r="P85" s="87"/>
      <c r="Q85" s="88"/>
      <c r="R85" s="114"/>
      <c r="S85" s="115"/>
      <c r="T85" s="115"/>
      <c r="U85" s="115"/>
      <c r="V85" s="115"/>
      <c r="W85" s="116"/>
    </row>
    <row r="86" spans="1:23" ht="27" customHeight="1" thickBot="1" x14ac:dyDescent="0.25">
      <c r="A86" s="91" t="s">
        <v>53</v>
      </c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</row>
    <row r="87" spans="1:23" ht="14.25" thickTop="1" thickBot="1" x14ac:dyDescent="0.25">
      <c r="A87" s="94" t="str">
        <f>$A$15</f>
        <v>TABLE A</v>
      </c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6"/>
      <c r="T87" s="140" t="str">
        <f>$T$15</f>
        <v>TABLE B</v>
      </c>
      <c r="U87" s="95"/>
      <c r="V87" s="95"/>
      <c r="W87" s="141"/>
    </row>
    <row r="88" spans="1:23" ht="81" customHeight="1" thickTop="1" thickBot="1" x14ac:dyDescent="0.25">
      <c r="A88" s="5" t="str">
        <f>$A$16</f>
        <v>JOB CATEGORIES</v>
      </c>
      <c r="B88" s="142" t="str">
        <f>$B$16</f>
        <v>TOTAL EMPLOYED</v>
      </c>
      <c r="C88" s="143"/>
      <c r="D88" s="144" t="str">
        <f>$D$16</f>
        <v>TOTAL RACIAL / ETHNIC MINORITY</v>
      </c>
      <c r="E88" s="145"/>
      <c r="F88" s="146" t="str">
        <f>$F$16</f>
        <v>BLACK or
AFRICAN
AMERICAN</v>
      </c>
      <c r="G88" s="90"/>
      <c r="H88" s="89" t="str">
        <f>$H$16</f>
        <v>WHITE /
HISPANIC OR LATINO</v>
      </c>
      <c r="I88" s="90"/>
      <c r="J88" s="89" t="str">
        <f>$J$16</f>
        <v>AMERICAN 
INDIAN OR 
ALASKA 
NATIVE</v>
      </c>
      <c r="K88" s="90"/>
      <c r="L88" s="89" t="str">
        <f>$L$16</f>
        <v>ASIAN</v>
      </c>
      <c r="M88" s="90"/>
      <c r="N88" s="89" t="str">
        <f>$N$16</f>
        <v>NATIVE 
HAWAIIAN OR 
OTHER PACIFIC ISLANDER</v>
      </c>
      <c r="O88" s="90"/>
      <c r="P88" s="89" t="str">
        <f>$P$16</f>
        <v>TWO OR MORE RACES</v>
      </c>
      <c r="Q88" s="90"/>
      <c r="R88" s="89" t="str">
        <f>$R$16</f>
        <v>WHITE / NON-
HISPANIC OR LATINO</v>
      </c>
      <c r="S88" s="128"/>
      <c r="T88" s="129" t="str">
        <f>$T$16</f>
        <v>APPRENTICES</v>
      </c>
      <c r="U88" s="129"/>
      <c r="V88" s="130" t="str">
        <f>$V$16</f>
        <v>ON THE JOB TRAINEES</v>
      </c>
      <c r="W88" s="131"/>
    </row>
    <row r="89" spans="1:23" ht="13.5" thickBot="1" x14ac:dyDescent="0.25">
      <c r="A89" s="6"/>
      <c r="B89" s="7" t="str">
        <f>$B$17</f>
        <v>M</v>
      </c>
      <c r="C89" s="8" t="str">
        <f>$C$17</f>
        <v>F</v>
      </c>
      <c r="D89" s="9" t="str">
        <f>$D$17</f>
        <v>M</v>
      </c>
      <c r="E89" s="8" t="str">
        <f>$E$17</f>
        <v>F</v>
      </c>
      <c r="F89" s="10" t="str">
        <f>$F$17</f>
        <v>M</v>
      </c>
      <c r="G89" s="11" t="str">
        <f>$G$17</f>
        <v>F</v>
      </c>
      <c r="H89" s="12" t="str">
        <f>$H$17</f>
        <v>M</v>
      </c>
      <c r="I89" s="11" t="str">
        <f>$I$17</f>
        <v>F</v>
      </c>
      <c r="J89" s="12" t="str">
        <f>$J$17</f>
        <v>M</v>
      </c>
      <c r="K89" s="11" t="str">
        <f>$K$17</f>
        <v>F</v>
      </c>
      <c r="L89" s="12" t="str">
        <f>$L$17</f>
        <v>M</v>
      </c>
      <c r="M89" s="11" t="str">
        <f>$M$17</f>
        <v>F</v>
      </c>
      <c r="N89" s="12" t="str">
        <f>$N$17</f>
        <v>M</v>
      </c>
      <c r="O89" s="11" t="str">
        <f>$O$17</f>
        <v>F</v>
      </c>
      <c r="P89" s="12" t="str">
        <f>$P$17</f>
        <v>M</v>
      </c>
      <c r="Q89" s="11" t="str">
        <f>$Q$17</f>
        <v>F</v>
      </c>
      <c r="R89" s="12" t="str">
        <f>$R$17</f>
        <v>M</v>
      </c>
      <c r="S89" s="13" t="str">
        <f>$S$17</f>
        <v>F</v>
      </c>
      <c r="T89" s="14" t="str">
        <f>$T$17</f>
        <v>M</v>
      </c>
      <c r="U89" s="8" t="str">
        <f>$U$17</f>
        <v>F</v>
      </c>
      <c r="V89" s="75" t="str">
        <f>$V$17</f>
        <v>M</v>
      </c>
      <c r="W89" s="15" t="str">
        <f>$W$17</f>
        <v>F</v>
      </c>
    </row>
    <row r="90" spans="1:23" ht="13.5" thickBot="1" x14ac:dyDescent="0.25">
      <c r="A90" s="16" t="str">
        <f>$A$18</f>
        <v>OFFICIALS</v>
      </c>
      <c r="B90" s="27">
        <f>F90+H90+J90+L90+N90+P90+R90</f>
        <v>0</v>
      </c>
      <c r="C90" s="28">
        <f t="shared" ref="C90:C104" si="11">G90+I90+K90+M90+O90+Q90+S90</f>
        <v>0</v>
      </c>
      <c r="D90" s="29">
        <f t="shared" ref="D90:D104" si="12">F90+H90+J90+L90+N90+P90</f>
        <v>0</v>
      </c>
      <c r="E90" s="28">
        <f t="shared" ref="E90:E104" si="13">G90+I90+K90+M90+O90+Q90</f>
        <v>0</v>
      </c>
      <c r="F90" s="30"/>
      <c r="G90" s="31"/>
      <c r="H90" s="32"/>
      <c r="I90" s="31"/>
      <c r="J90" s="32"/>
      <c r="K90" s="31"/>
      <c r="L90" s="32"/>
      <c r="M90" s="31"/>
      <c r="N90" s="32"/>
      <c r="O90" s="31"/>
      <c r="P90" s="32"/>
      <c r="Q90" s="31"/>
      <c r="R90" s="33"/>
      <c r="S90" s="34"/>
      <c r="T90" s="35"/>
      <c r="U90" s="66"/>
      <c r="V90" s="35"/>
      <c r="W90" s="36"/>
    </row>
    <row r="91" spans="1:23" ht="13.5" thickBot="1" x14ac:dyDescent="0.25">
      <c r="A91" s="16" t="str">
        <f>$A$19</f>
        <v>SUPERVISORS</v>
      </c>
      <c r="B91" s="27">
        <f t="shared" ref="B91:B104" si="14">F91+H91+J91+L91+N91+P91+R91</f>
        <v>0</v>
      </c>
      <c r="C91" s="28">
        <f t="shared" si="11"/>
        <v>0</v>
      </c>
      <c r="D91" s="29">
        <f t="shared" si="12"/>
        <v>0</v>
      </c>
      <c r="E91" s="28">
        <f t="shared" si="13"/>
        <v>0</v>
      </c>
      <c r="F91" s="30"/>
      <c r="G91" s="31"/>
      <c r="H91" s="32"/>
      <c r="I91" s="31"/>
      <c r="J91" s="32"/>
      <c r="K91" s="31"/>
      <c r="L91" s="32"/>
      <c r="M91" s="31"/>
      <c r="N91" s="32"/>
      <c r="O91" s="31"/>
      <c r="P91" s="32"/>
      <c r="Q91" s="37"/>
      <c r="R91" s="38"/>
      <c r="S91" s="39"/>
      <c r="T91" s="40"/>
      <c r="U91" s="67"/>
      <c r="V91" s="40"/>
      <c r="W91" s="41"/>
    </row>
    <row r="92" spans="1:23" ht="13.5" thickBot="1" x14ac:dyDescent="0.25">
      <c r="A92" s="16" t="str">
        <f>$A$20</f>
        <v>FOREMEN/WOMEN</v>
      </c>
      <c r="B92" s="27">
        <f t="shared" si="14"/>
        <v>0</v>
      </c>
      <c r="C92" s="28">
        <f t="shared" si="11"/>
        <v>0</v>
      </c>
      <c r="D92" s="29">
        <f t="shared" si="12"/>
        <v>0</v>
      </c>
      <c r="E92" s="28">
        <f t="shared" si="13"/>
        <v>0</v>
      </c>
      <c r="F92" s="30"/>
      <c r="G92" s="31"/>
      <c r="H92" s="32"/>
      <c r="I92" s="31"/>
      <c r="J92" s="32"/>
      <c r="K92" s="31"/>
      <c r="L92" s="32"/>
      <c r="M92" s="31"/>
      <c r="N92" s="32"/>
      <c r="O92" s="31"/>
      <c r="P92" s="32"/>
      <c r="Q92" s="37"/>
      <c r="R92" s="42"/>
      <c r="S92" s="43"/>
      <c r="T92" s="44"/>
      <c r="U92" s="68"/>
      <c r="V92" s="44"/>
      <c r="W92" s="45"/>
    </row>
    <row r="93" spans="1:23" ht="13.5" thickBot="1" x14ac:dyDescent="0.25">
      <c r="A93" s="16" t="str">
        <f>$A$21</f>
        <v>CLERICAL</v>
      </c>
      <c r="B93" s="27">
        <f t="shared" si="14"/>
        <v>0</v>
      </c>
      <c r="C93" s="28">
        <f t="shared" si="11"/>
        <v>0</v>
      </c>
      <c r="D93" s="29">
        <f t="shared" si="12"/>
        <v>0</v>
      </c>
      <c r="E93" s="28">
        <f t="shared" si="13"/>
        <v>0</v>
      </c>
      <c r="F93" s="30"/>
      <c r="G93" s="31"/>
      <c r="H93" s="32"/>
      <c r="I93" s="31"/>
      <c r="J93" s="32"/>
      <c r="K93" s="31"/>
      <c r="L93" s="32"/>
      <c r="M93" s="31"/>
      <c r="N93" s="32"/>
      <c r="O93" s="31"/>
      <c r="P93" s="32"/>
      <c r="Q93" s="37"/>
      <c r="R93" s="42"/>
      <c r="S93" s="43"/>
      <c r="T93" s="44"/>
      <c r="U93" s="68"/>
      <c r="V93" s="44"/>
      <c r="W93" s="45"/>
    </row>
    <row r="94" spans="1:23" ht="13.5" thickBot="1" x14ac:dyDescent="0.25">
      <c r="A94" s="16" t="str">
        <f>$A$22</f>
        <v>EQUIPMENT OPERATORS</v>
      </c>
      <c r="B94" s="27">
        <f t="shared" si="14"/>
        <v>0</v>
      </c>
      <c r="C94" s="28">
        <f t="shared" si="11"/>
        <v>0</v>
      </c>
      <c r="D94" s="29">
        <f t="shared" si="12"/>
        <v>0</v>
      </c>
      <c r="E94" s="28">
        <f t="shared" si="13"/>
        <v>0</v>
      </c>
      <c r="F94" s="30"/>
      <c r="G94" s="31"/>
      <c r="H94" s="32"/>
      <c r="I94" s="31"/>
      <c r="J94" s="32"/>
      <c r="K94" s="31"/>
      <c r="L94" s="32"/>
      <c r="M94" s="31"/>
      <c r="N94" s="32"/>
      <c r="O94" s="31"/>
      <c r="P94" s="32"/>
      <c r="Q94" s="37"/>
      <c r="R94" s="42"/>
      <c r="S94" s="43"/>
      <c r="T94" s="44"/>
      <c r="U94" s="68"/>
      <c r="V94" s="44"/>
      <c r="W94" s="45"/>
    </row>
    <row r="95" spans="1:23" ht="13.5" thickBot="1" x14ac:dyDescent="0.25">
      <c r="A95" s="16" t="str">
        <f>$A$23</f>
        <v>MECHANICS</v>
      </c>
      <c r="B95" s="27">
        <f t="shared" si="14"/>
        <v>0</v>
      </c>
      <c r="C95" s="28">
        <f t="shared" si="11"/>
        <v>0</v>
      </c>
      <c r="D95" s="29">
        <f t="shared" si="12"/>
        <v>0</v>
      </c>
      <c r="E95" s="28">
        <f t="shared" si="13"/>
        <v>0</v>
      </c>
      <c r="F95" s="30"/>
      <c r="G95" s="31"/>
      <c r="H95" s="32"/>
      <c r="I95" s="31"/>
      <c r="J95" s="32"/>
      <c r="K95" s="31"/>
      <c r="L95" s="32"/>
      <c r="M95" s="31"/>
      <c r="N95" s="32"/>
      <c r="O95" s="31"/>
      <c r="P95" s="32"/>
      <c r="Q95" s="37"/>
      <c r="R95" s="42"/>
      <c r="S95" s="43"/>
      <c r="T95" s="44"/>
      <c r="U95" s="68"/>
      <c r="V95" s="44"/>
      <c r="W95" s="45"/>
    </row>
    <row r="96" spans="1:23" ht="13.5" thickBot="1" x14ac:dyDescent="0.25">
      <c r="A96" s="16" t="str">
        <f>$A$24</f>
        <v>TRUCK DRIVERS</v>
      </c>
      <c r="B96" s="27">
        <f t="shared" si="14"/>
        <v>0</v>
      </c>
      <c r="C96" s="28">
        <f t="shared" si="11"/>
        <v>0</v>
      </c>
      <c r="D96" s="29">
        <f t="shared" si="12"/>
        <v>0</v>
      </c>
      <c r="E96" s="28">
        <f t="shared" si="13"/>
        <v>0</v>
      </c>
      <c r="F96" s="30"/>
      <c r="G96" s="31"/>
      <c r="H96" s="32"/>
      <c r="I96" s="31"/>
      <c r="J96" s="32"/>
      <c r="K96" s="31"/>
      <c r="L96" s="32"/>
      <c r="M96" s="31"/>
      <c r="N96" s="32"/>
      <c r="O96" s="31"/>
      <c r="P96" s="32"/>
      <c r="Q96" s="37"/>
      <c r="R96" s="46"/>
      <c r="S96" s="47"/>
      <c r="T96" s="40"/>
      <c r="U96" s="69"/>
      <c r="V96" s="40"/>
      <c r="W96" s="41"/>
    </row>
    <row r="97" spans="1:23" ht="13.5" thickBot="1" x14ac:dyDescent="0.25">
      <c r="A97" s="16" t="str">
        <f>$A$25</f>
        <v>IRONWORKERS</v>
      </c>
      <c r="B97" s="27">
        <f t="shared" si="14"/>
        <v>0</v>
      </c>
      <c r="C97" s="28">
        <f t="shared" si="11"/>
        <v>0</v>
      </c>
      <c r="D97" s="29">
        <f t="shared" si="12"/>
        <v>0</v>
      </c>
      <c r="E97" s="28">
        <f t="shared" si="13"/>
        <v>0</v>
      </c>
      <c r="F97" s="30"/>
      <c r="G97" s="31"/>
      <c r="H97" s="32"/>
      <c r="I97" s="31"/>
      <c r="J97" s="32"/>
      <c r="K97" s="31"/>
      <c r="L97" s="32"/>
      <c r="M97" s="31"/>
      <c r="N97" s="32"/>
      <c r="O97" s="31"/>
      <c r="P97" s="32"/>
      <c r="Q97" s="37"/>
      <c r="R97" s="48"/>
      <c r="S97" s="49"/>
      <c r="T97" s="50"/>
      <c r="U97" s="70"/>
      <c r="V97" s="50"/>
      <c r="W97" s="51"/>
    </row>
    <row r="98" spans="1:23" ht="13.5" thickBot="1" x14ac:dyDescent="0.25">
      <c r="A98" s="16" t="str">
        <f>$A$26</f>
        <v>CARPENTERS</v>
      </c>
      <c r="B98" s="27">
        <f t="shared" si="14"/>
        <v>0</v>
      </c>
      <c r="C98" s="28">
        <f t="shared" si="11"/>
        <v>0</v>
      </c>
      <c r="D98" s="29">
        <f t="shared" si="12"/>
        <v>0</v>
      </c>
      <c r="E98" s="28">
        <f t="shared" si="13"/>
        <v>0</v>
      </c>
      <c r="F98" s="30"/>
      <c r="G98" s="31"/>
      <c r="H98" s="32"/>
      <c r="I98" s="31"/>
      <c r="J98" s="32"/>
      <c r="K98" s="31"/>
      <c r="L98" s="32"/>
      <c r="M98" s="31"/>
      <c r="N98" s="32"/>
      <c r="O98" s="31"/>
      <c r="P98" s="32"/>
      <c r="Q98" s="37"/>
      <c r="R98" s="48"/>
      <c r="S98" s="49"/>
      <c r="T98" s="50"/>
      <c r="U98" s="70"/>
      <c r="V98" s="50"/>
      <c r="W98" s="51"/>
    </row>
    <row r="99" spans="1:23" ht="13.5" thickBot="1" x14ac:dyDescent="0.25">
      <c r="A99" s="16" t="str">
        <f>$A$27</f>
        <v>CEMENT MASONS</v>
      </c>
      <c r="B99" s="27">
        <f t="shared" si="14"/>
        <v>0</v>
      </c>
      <c r="C99" s="28">
        <f t="shared" si="11"/>
        <v>0</v>
      </c>
      <c r="D99" s="29">
        <f t="shared" si="12"/>
        <v>0</v>
      </c>
      <c r="E99" s="28">
        <f t="shared" si="13"/>
        <v>0</v>
      </c>
      <c r="F99" s="30"/>
      <c r="G99" s="31"/>
      <c r="H99" s="32"/>
      <c r="I99" s="31"/>
      <c r="J99" s="32"/>
      <c r="K99" s="31"/>
      <c r="L99" s="32"/>
      <c r="M99" s="31"/>
      <c r="N99" s="32"/>
      <c r="O99" s="31"/>
      <c r="P99" s="32"/>
      <c r="Q99" s="37"/>
      <c r="R99" s="48"/>
      <c r="S99" s="49"/>
      <c r="T99" s="50"/>
      <c r="U99" s="70"/>
      <c r="V99" s="50"/>
      <c r="W99" s="51"/>
    </row>
    <row r="100" spans="1:23" ht="13.5" thickBot="1" x14ac:dyDescent="0.25">
      <c r="A100" s="16" t="str">
        <f>$A$28</f>
        <v>ELECTRICIANS</v>
      </c>
      <c r="B100" s="27">
        <f t="shared" si="14"/>
        <v>0</v>
      </c>
      <c r="C100" s="28">
        <f t="shared" si="11"/>
        <v>0</v>
      </c>
      <c r="D100" s="29">
        <f t="shared" si="12"/>
        <v>0</v>
      </c>
      <c r="E100" s="28">
        <f t="shared" si="13"/>
        <v>0</v>
      </c>
      <c r="F100" s="30"/>
      <c r="G100" s="31"/>
      <c r="H100" s="32"/>
      <c r="I100" s="31"/>
      <c r="J100" s="32"/>
      <c r="K100" s="31"/>
      <c r="L100" s="32"/>
      <c r="M100" s="31"/>
      <c r="N100" s="32"/>
      <c r="O100" s="31"/>
      <c r="P100" s="32"/>
      <c r="Q100" s="37"/>
      <c r="R100" s="48"/>
      <c r="S100" s="49"/>
      <c r="T100" s="50"/>
      <c r="U100" s="70"/>
      <c r="V100" s="50"/>
      <c r="W100" s="51"/>
    </row>
    <row r="101" spans="1:23" ht="13.5" thickBot="1" x14ac:dyDescent="0.25">
      <c r="A101" s="16" t="str">
        <f>$A$29</f>
        <v>PIPEFITTER/PLUMBERS</v>
      </c>
      <c r="B101" s="27">
        <f t="shared" si="14"/>
        <v>0</v>
      </c>
      <c r="C101" s="28">
        <f t="shared" si="11"/>
        <v>0</v>
      </c>
      <c r="D101" s="29">
        <f t="shared" si="12"/>
        <v>0</v>
      </c>
      <c r="E101" s="28">
        <f t="shared" si="13"/>
        <v>0</v>
      </c>
      <c r="F101" s="30"/>
      <c r="G101" s="31"/>
      <c r="H101" s="32"/>
      <c r="I101" s="31"/>
      <c r="J101" s="32"/>
      <c r="K101" s="31"/>
      <c r="L101" s="32"/>
      <c r="M101" s="31"/>
      <c r="N101" s="32"/>
      <c r="O101" s="31"/>
      <c r="P101" s="32"/>
      <c r="Q101" s="31"/>
      <c r="R101" s="52"/>
      <c r="S101" s="53"/>
      <c r="T101" s="54"/>
      <c r="U101" s="71"/>
      <c r="V101" s="54"/>
      <c r="W101" s="55"/>
    </row>
    <row r="102" spans="1:23" ht="13.5" thickBot="1" x14ac:dyDescent="0.25">
      <c r="A102" s="16" t="str">
        <f>$A$30</f>
        <v>PAINTERS</v>
      </c>
      <c r="B102" s="27">
        <f t="shared" si="14"/>
        <v>0</v>
      </c>
      <c r="C102" s="28">
        <f t="shared" si="11"/>
        <v>0</v>
      </c>
      <c r="D102" s="29">
        <f t="shared" si="12"/>
        <v>0</v>
      </c>
      <c r="E102" s="28">
        <f t="shared" si="13"/>
        <v>0</v>
      </c>
      <c r="F102" s="30"/>
      <c r="G102" s="31"/>
      <c r="H102" s="32"/>
      <c r="I102" s="31"/>
      <c r="J102" s="32"/>
      <c r="K102" s="31"/>
      <c r="L102" s="32"/>
      <c r="M102" s="31"/>
      <c r="N102" s="32"/>
      <c r="O102" s="31"/>
      <c r="P102" s="32"/>
      <c r="Q102" s="31"/>
      <c r="R102" s="32"/>
      <c r="S102" s="56"/>
      <c r="T102" s="57"/>
      <c r="U102" s="72"/>
      <c r="V102" s="57"/>
      <c r="W102" s="58"/>
    </row>
    <row r="103" spans="1:23" ht="13.5" thickBot="1" x14ac:dyDescent="0.25">
      <c r="A103" s="16" t="str">
        <f>$A$31</f>
        <v>LABORERS-SEMI SKILLED</v>
      </c>
      <c r="B103" s="27">
        <f t="shared" si="14"/>
        <v>0</v>
      </c>
      <c r="C103" s="28">
        <f t="shared" si="11"/>
        <v>0</v>
      </c>
      <c r="D103" s="29">
        <f t="shared" si="12"/>
        <v>0</v>
      </c>
      <c r="E103" s="28">
        <f t="shared" si="13"/>
        <v>0</v>
      </c>
      <c r="F103" s="30"/>
      <c r="G103" s="31"/>
      <c r="H103" s="32"/>
      <c r="I103" s="31"/>
      <c r="J103" s="32"/>
      <c r="K103" s="31"/>
      <c r="L103" s="32"/>
      <c r="M103" s="31"/>
      <c r="N103" s="32"/>
      <c r="O103" s="31"/>
      <c r="P103" s="32"/>
      <c r="Q103" s="31"/>
      <c r="R103" s="32"/>
      <c r="S103" s="56"/>
      <c r="T103" s="57"/>
      <c r="U103" s="72"/>
      <c r="V103" s="57"/>
      <c r="W103" s="58"/>
    </row>
    <row r="104" spans="1:23" ht="13.5" thickBot="1" x14ac:dyDescent="0.25">
      <c r="A104" s="16" t="str">
        <f>$A$32</f>
        <v>LABORERS-UNSKILLED</v>
      </c>
      <c r="B104" s="27">
        <f t="shared" si="14"/>
        <v>0</v>
      </c>
      <c r="C104" s="28">
        <f t="shared" si="11"/>
        <v>0</v>
      </c>
      <c r="D104" s="29">
        <f t="shared" si="12"/>
        <v>0</v>
      </c>
      <c r="E104" s="28">
        <f t="shared" si="13"/>
        <v>0</v>
      </c>
      <c r="F104" s="30"/>
      <c r="G104" s="31"/>
      <c r="H104" s="32"/>
      <c r="I104" s="31"/>
      <c r="J104" s="32"/>
      <c r="K104" s="31"/>
      <c r="L104" s="32"/>
      <c r="M104" s="31"/>
      <c r="N104" s="32"/>
      <c r="O104" s="31"/>
      <c r="P104" s="32"/>
      <c r="Q104" s="31"/>
      <c r="R104" s="32"/>
      <c r="S104" s="56"/>
      <c r="T104" s="57"/>
      <c r="U104" s="72"/>
      <c r="V104" s="57"/>
      <c r="W104" s="58"/>
    </row>
    <row r="105" spans="1:23" ht="13.5" thickBot="1" x14ac:dyDescent="0.25">
      <c r="A105" s="16" t="str">
        <f>$A$33</f>
        <v>TOTAL</v>
      </c>
      <c r="B105" s="59">
        <f t="shared" ref="B105:O105" si="15">SUM(B90:B104)</f>
        <v>0</v>
      </c>
      <c r="C105" s="61">
        <f t="shared" si="15"/>
        <v>0</v>
      </c>
      <c r="D105" s="62">
        <f t="shared" si="15"/>
        <v>0</v>
      </c>
      <c r="E105" s="63">
        <f t="shared" si="15"/>
        <v>0</v>
      </c>
      <c r="F105" s="60">
        <f t="shared" si="15"/>
        <v>0</v>
      </c>
      <c r="G105" s="64">
        <f t="shared" si="15"/>
        <v>0</v>
      </c>
      <c r="H105" s="60">
        <f t="shared" si="15"/>
        <v>0</v>
      </c>
      <c r="I105" s="64">
        <f t="shared" si="15"/>
        <v>0</v>
      </c>
      <c r="J105" s="60">
        <f t="shared" si="15"/>
        <v>0</v>
      </c>
      <c r="K105" s="64">
        <f t="shared" si="15"/>
        <v>0</v>
      </c>
      <c r="L105" s="60">
        <f t="shared" si="15"/>
        <v>0</v>
      </c>
      <c r="M105" s="64">
        <f t="shared" si="15"/>
        <v>0</v>
      </c>
      <c r="N105" s="60">
        <f t="shared" si="15"/>
        <v>0</v>
      </c>
      <c r="O105" s="64">
        <f t="shared" si="15"/>
        <v>0</v>
      </c>
      <c r="P105" s="60">
        <f>SUM(P90:P104)</f>
        <v>0</v>
      </c>
      <c r="Q105" s="64">
        <f>SUM(Q90:Q104)</f>
        <v>0</v>
      </c>
      <c r="R105" s="60">
        <f t="shared" ref="R105:S105" si="16">SUM(R90:R104)</f>
        <v>0</v>
      </c>
      <c r="S105" s="63">
        <f t="shared" si="16"/>
        <v>0</v>
      </c>
      <c r="T105" s="60">
        <f>SUM(T90:T104)</f>
        <v>0</v>
      </c>
      <c r="U105" s="61">
        <f>SUM(U90:U104)</f>
        <v>0</v>
      </c>
      <c r="V105" s="60">
        <f>SUM(V90:V104)</f>
        <v>0</v>
      </c>
      <c r="W105" s="63">
        <f>SUM(W90:W104)</f>
        <v>0</v>
      </c>
    </row>
    <row r="106" spans="1:23" ht="12.75" customHeight="1" x14ac:dyDescent="0.2">
      <c r="A106" s="132" t="s">
        <v>37</v>
      </c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  <c r="W106" s="134"/>
    </row>
    <row r="107" spans="1:23" ht="13.5" thickBot="1" x14ac:dyDescent="0.25">
      <c r="A107" s="135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36"/>
    </row>
    <row r="108" spans="1:23" ht="13.5" thickBot="1" x14ac:dyDescent="0.25">
      <c r="A108" s="16" t="str">
        <f>$A$36</f>
        <v>APPRENTICES</v>
      </c>
      <c r="B108" s="28">
        <f>F108+H108+J108+L108+N108+P108+R108</f>
        <v>0</v>
      </c>
      <c r="C108" s="61">
        <f>G108+I108+K108+M108+O108+Q108+S108</f>
        <v>0</v>
      </c>
      <c r="D108" s="62">
        <f>F108+H108+J108+L108+N108+P108</f>
        <v>0</v>
      </c>
      <c r="E108" s="28">
        <f>G108+I108+K108+M108+O108+Q108</f>
        <v>0</v>
      </c>
      <c r="F108" s="73"/>
      <c r="G108" s="31"/>
      <c r="H108" s="74"/>
      <c r="I108" s="31"/>
      <c r="J108" s="74"/>
      <c r="K108" s="31"/>
      <c r="L108" s="74"/>
      <c r="M108" s="31"/>
      <c r="N108" s="74"/>
      <c r="O108" s="31"/>
      <c r="P108" s="74"/>
      <c r="Q108" s="31"/>
      <c r="R108" s="74"/>
      <c r="S108" s="31"/>
      <c r="T108" s="17"/>
      <c r="U108" s="18"/>
      <c r="V108" s="17"/>
      <c r="W108" s="18"/>
    </row>
    <row r="109" spans="1:23" ht="13.5" thickBot="1" x14ac:dyDescent="0.25">
      <c r="A109" s="16" t="str">
        <f>$A$37</f>
        <v>OJT TRAINEES</v>
      </c>
      <c r="B109" s="28">
        <f>F109+H109+J109+L109+N109+P109+R109</f>
        <v>0</v>
      </c>
      <c r="C109" s="61">
        <f>G109+I109+K109+M109+O109+Q109+S109</f>
        <v>0</v>
      </c>
      <c r="D109" s="62">
        <f>F109+H109+J109+L109+N109+P109</f>
        <v>0</v>
      </c>
      <c r="E109" s="28">
        <f>G109+I109+K109+M109+O109+Q109</f>
        <v>0</v>
      </c>
      <c r="F109" s="73"/>
      <c r="G109" s="31"/>
      <c r="H109" s="74"/>
      <c r="I109" s="31"/>
      <c r="J109" s="74"/>
      <c r="K109" s="31"/>
      <c r="L109" s="74"/>
      <c r="M109" s="31"/>
      <c r="N109" s="74"/>
      <c r="O109" s="31"/>
      <c r="P109" s="74"/>
      <c r="Q109" s="31"/>
      <c r="R109" s="74"/>
      <c r="S109" s="31"/>
      <c r="T109" s="19"/>
      <c r="U109" s="20"/>
      <c r="V109" s="19"/>
      <c r="W109" s="20"/>
    </row>
    <row r="110" spans="1:23" ht="15.75" customHeight="1" x14ac:dyDescent="0.2">
      <c r="A110" s="137" t="str">
        <f>$A$38</f>
        <v xml:space="preserve">8. PREPARED BY: </v>
      </c>
      <c r="B110" s="138"/>
      <c r="C110" s="138"/>
      <c r="D110" s="138"/>
      <c r="E110" s="138"/>
      <c r="F110" s="138"/>
      <c r="G110" s="138"/>
      <c r="H110" s="139"/>
      <c r="I110" s="147" t="str">
        <f>$I$38</f>
        <v>9. DATE</v>
      </c>
      <c r="J110" s="148"/>
      <c r="K110" s="147" t="str">
        <f>$K$38</f>
        <v>10. REVIEWED BY: Signature of Representative (Printed Name Accepted)</v>
      </c>
      <c r="L110" s="149"/>
      <c r="M110" s="149"/>
      <c r="N110" s="149"/>
      <c r="O110" s="149"/>
      <c r="P110" s="149"/>
      <c r="Q110" s="149"/>
      <c r="R110" s="149"/>
      <c r="S110" s="149"/>
      <c r="T110" s="149"/>
      <c r="U110" s="148"/>
      <c r="V110" s="147" t="s">
        <v>26</v>
      </c>
      <c r="W110" s="150"/>
    </row>
    <row r="111" spans="1:23" ht="12.75" customHeight="1" x14ac:dyDescent="0.2">
      <c r="A111" s="151" t="str">
        <f>$A$39</f>
        <v>Title of Contractors (Firm/Business) Representative</v>
      </c>
      <c r="B111" s="152"/>
      <c r="C111" s="152"/>
      <c r="D111" s="152"/>
      <c r="E111" s="152"/>
      <c r="F111" s="152"/>
      <c r="G111" s="152"/>
      <c r="H111" s="153"/>
      <c r="I111" s="168" t="str">
        <f>IF($I$39="","",$I$39)</f>
        <v/>
      </c>
      <c r="J111" s="169"/>
      <c r="K111" s="170" t="str">
        <f>IF($K$39="","",$K$39)</f>
        <v/>
      </c>
      <c r="L111" s="173"/>
      <c r="M111" s="173"/>
      <c r="N111" s="173"/>
      <c r="O111" s="173"/>
      <c r="P111" s="173"/>
      <c r="Q111" s="173"/>
      <c r="R111" s="173"/>
      <c r="S111" s="173"/>
      <c r="T111" s="173"/>
      <c r="U111" s="169"/>
      <c r="V111" s="168" t="str">
        <f>IF($V$39="","",$V$39)</f>
        <v/>
      </c>
      <c r="W111" s="175"/>
    </row>
    <row r="112" spans="1:23" x14ac:dyDescent="0.2">
      <c r="A112" s="178" t="str">
        <f>IF($A$40="","",$A$40)</f>
        <v/>
      </c>
      <c r="B112" s="179"/>
      <c r="C112" s="179"/>
      <c r="D112" s="179"/>
      <c r="E112" s="179"/>
      <c r="F112" s="179"/>
      <c r="G112" s="179"/>
      <c r="H112" s="180"/>
      <c r="I112" s="170"/>
      <c r="J112" s="169"/>
      <c r="K112" s="170"/>
      <c r="L112" s="173"/>
      <c r="M112" s="173"/>
      <c r="N112" s="173"/>
      <c r="O112" s="173"/>
      <c r="P112" s="173"/>
      <c r="Q112" s="173"/>
      <c r="R112" s="173"/>
      <c r="S112" s="173"/>
      <c r="T112" s="173"/>
      <c r="U112" s="169"/>
      <c r="V112" s="168"/>
      <c r="W112" s="175"/>
    </row>
    <row r="113" spans="1:23" x14ac:dyDescent="0.2">
      <c r="A113" s="178"/>
      <c r="B113" s="179"/>
      <c r="C113" s="179"/>
      <c r="D113" s="179"/>
      <c r="E113" s="179"/>
      <c r="F113" s="179"/>
      <c r="G113" s="179"/>
      <c r="H113" s="180"/>
      <c r="I113" s="170"/>
      <c r="J113" s="169"/>
      <c r="K113" s="170"/>
      <c r="L113" s="173"/>
      <c r="M113" s="173"/>
      <c r="N113" s="173"/>
      <c r="O113" s="173"/>
      <c r="P113" s="173"/>
      <c r="Q113" s="173"/>
      <c r="R113" s="173"/>
      <c r="S113" s="173"/>
      <c r="T113" s="173"/>
      <c r="U113" s="169"/>
      <c r="V113" s="168"/>
      <c r="W113" s="175"/>
    </row>
    <row r="114" spans="1:23" ht="13.5" thickBot="1" x14ac:dyDescent="0.25">
      <c r="A114" s="181"/>
      <c r="B114" s="182"/>
      <c r="C114" s="182"/>
      <c r="D114" s="182"/>
      <c r="E114" s="182"/>
      <c r="F114" s="182"/>
      <c r="G114" s="182"/>
      <c r="H114" s="183"/>
      <c r="I114" s="171"/>
      <c r="J114" s="172"/>
      <c r="K114" s="171"/>
      <c r="L114" s="174"/>
      <c r="M114" s="174"/>
      <c r="N114" s="174"/>
      <c r="O114" s="174"/>
      <c r="P114" s="174"/>
      <c r="Q114" s="174"/>
      <c r="R114" s="174"/>
      <c r="S114" s="174"/>
      <c r="T114" s="174"/>
      <c r="U114" s="172"/>
      <c r="V114" s="176"/>
      <c r="W114" s="177"/>
    </row>
    <row r="115" spans="1:23" x14ac:dyDescent="0.2">
      <c r="A115" s="238"/>
      <c r="B115" s="239"/>
      <c r="C115" s="240"/>
      <c r="D115" s="240"/>
      <c r="E115" s="22"/>
      <c r="F115" s="22"/>
      <c r="G115" s="22"/>
      <c r="H115" s="22"/>
      <c r="I115" s="22"/>
      <c r="J115" s="241"/>
      <c r="K115" s="241"/>
      <c r="L115" s="241"/>
      <c r="M115" s="241"/>
      <c r="N115" s="241"/>
      <c r="O115" s="241"/>
      <c r="P115" s="241"/>
      <c r="Q115" s="241"/>
      <c r="R115" s="241"/>
      <c r="S115" s="241"/>
      <c r="T115" s="241"/>
      <c r="U115" s="241"/>
      <c r="V115" s="241"/>
      <c r="W115" s="241"/>
    </row>
    <row r="116" spans="1:23" ht="13.5" thickBot="1" x14ac:dyDescent="0.25"/>
    <row r="117" spans="1:23" s="25" customFormat="1" ht="18.75" thickBot="1" x14ac:dyDescent="0.3">
      <c r="A117" s="117" t="str">
        <f>$A$9</f>
        <v xml:space="preserve">FEDERAL-AID HIGHWAY CONSTRUCTION CONTRACTORS ANNUAL EEO REPORT </v>
      </c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9"/>
    </row>
    <row r="118" spans="1:23" ht="12.75" customHeight="1" x14ac:dyDescent="0.2">
      <c r="A118" s="120" t="str">
        <f>$A$10</f>
        <v xml:space="preserve">1. SELECT FIELD FROM DROPDOWN MENU: </v>
      </c>
      <c r="B118" s="121"/>
      <c r="C118" s="121"/>
      <c r="D118" s="122"/>
      <c r="E118" s="123" t="str">
        <f>$E$10</f>
        <v>2. COMPANY NAME, CITY, STATE:</v>
      </c>
      <c r="F118" s="124"/>
      <c r="G118" s="124"/>
      <c r="H118" s="124"/>
      <c r="I118" s="125"/>
      <c r="J118" s="242" t="s">
        <v>54</v>
      </c>
      <c r="K118" s="77"/>
      <c r="L118" s="77"/>
      <c r="M118" s="77"/>
      <c r="N118" s="76" t="str">
        <f>$N$10</f>
        <v>4. DOLLAR AMOUNT OF CONTRACT:</v>
      </c>
      <c r="O118" s="77"/>
      <c r="P118" s="77"/>
      <c r="Q118" s="77"/>
      <c r="R118" s="126" t="str">
        <f>$R$10</f>
        <v>5.PROJECT LOCATION (CITY):</v>
      </c>
      <c r="S118" s="121"/>
      <c r="T118" s="121"/>
      <c r="U118" s="121"/>
      <c r="V118" s="121"/>
      <c r="W118" s="127"/>
    </row>
    <row r="119" spans="1:23" ht="12.75" customHeight="1" x14ac:dyDescent="0.2">
      <c r="A119" s="97"/>
      <c r="B119" s="98"/>
      <c r="C119" s="98"/>
      <c r="D119" s="99"/>
      <c r="E119" s="103" t="str">
        <f>IF($D$3="","Enter Company information at top of spreadsheet",$D$3)</f>
        <v>Enter Company information at top of spreadsheet</v>
      </c>
      <c r="F119" s="104"/>
      <c r="G119" s="104"/>
      <c r="H119" s="104"/>
      <c r="I119" s="105"/>
      <c r="J119" s="78"/>
      <c r="K119" s="79"/>
      <c r="L119" s="79"/>
      <c r="M119" s="79"/>
      <c r="N119" s="82"/>
      <c r="O119" s="83"/>
      <c r="P119" s="83"/>
      <c r="Q119" s="84"/>
      <c r="R119" s="110"/>
      <c r="S119" s="111"/>
      <c r="T119" s="111"/>
      <c r="U119" s="111"/>
      <c r="V119" s="111"/>
      <c r="W119" s="112"/>
    </row>
    <row r="120" spans="1:23" x14ac:dyDescent="0.2">
      <c r="A120" s="97"/>
      <c r="B120" s="98"/>
      <c r="C120" s="98"/>
      <c r="D120" s="99"/>
      <c r="E120" s="106"/>
      <c r="F120" s="104"/>
      <c r="G120" s="104"/>
      <c r="H120" s="104"/>
      <c r="I120" s="105"/>
      <c r="J120" s="78"/>
      <c r="K120" s="79"/>
      <c r="L120" s="79"/>
      <c r="M120" s="79"/>
      <c r="N120" s="85"/>
      <c r="O120" s="83"/>
      <c r="P120" s="83"/>
      <c r="Q120" s="84"/>
      <c r="R120" s="113"/>
      <c r="S120" s="111"/>
      <c r="T120" s="111"/>
      <c r="U120" s="111"/>
      <c r="V120" s="111"/>
      <c r="W120" s="112"/>
    </row>
    <row r="121" spans="1:23" ht="13.5" thickBot="1" x14ac:dyDescent="0.25">
      <c r="A121" s="100"/>
      <c r="B121" s="101"/>
      <c r="C121" s="101"/>
      <c r="D121" s="102"/>
      <c r="E121" s="107"/>
      <c r="F121" s="108"/>
      <c r="G121" s="108"/>
      <c r="H121" s="108"/>
      <c r="I121" s="109"/>
      <c r="J121" s="80"/>
      <c r="K121" s="81"/>
      <c r="L121" s="81"/>
      <c r="M121" s="81"/>
      <c r="N121" s="86"/>
      <c r="O121" s="87"/>
      <c r="P121" s="87"/>
      <c r="Q121" s="88"/>
      <c r="R121" s="114"/>
      <c r="S121" s="115"/>
      <c r="T121" s="115"/>
      <c r="U121" s="115"/>
      <c r="V121" s="115"/>
      <c r="W121" s="116"/>
    </row>
    <row r="122" spans="1:23" ht="30" customHeight="1" thickBot="1" x14ac:dyDescent="0.25">
      <c r="A122" s="91" t="s">
        <v>53</v>
      </c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3"/>
    </row>
    <row r="123" spans="1:23" ht="14.25" thickTop="1" thickBot="1" x14ac:dyDescent="0.25">
      <c r="A123" s="94" t="str">
        <f>$A$15</f>
        <v>TABLE A</v>
      </c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6"/>
      <c r="T123" s="140" t="str">
        <f>$T$15</f>
        <v>TABLE B</v>
      </c>
      <c r="U123" s="95"/>
      <c r="V123" s="95"/>
      <c r="W123" s="141"/>
    </row>
    <row r="124" spans="1:23" ht="84" customHeight="1" thickTop="1" thickBot="1" x14ac:dyDescent="0.25">
      <c r="A124" s="5" t="str">
        <f>$A$16</f>
        <v>JOB CATEGORIES</v>
      </c>
      <c r="B124" s="142" t="str">
        <f>$B$16</f>
        <v>TOTAL EMPLOYED</v>
      </c>
      <c r="C124" s="143"/>
      <c r="D124" s="144" t="str">
        <f>$D$16</f>
        <v>TOTAL RACIAL / ETHNIC MINORITY</v>
      </c>
      <c r="E124" s="145"/>
      <c r="F124" s="146" t="str">
        <f>$F$16</f>
        <v>BLACK or
AFRICAN
AMERICAN</v>
      </c>
      <c r="G124" s="90"/>
      <c r="H124" s="89" t="str">
        <f>$H$16</f>
        <v>WHITE /
HISPANIC OR LATINO</v>
      </c>
      <c r="I124" s="90"/>
      <c r="J124" s="89" t="str">
        <f>$J$16</f>
        <v>AMERICAN 
INDIAN OR 
ALASKA 
NATIVE</v>
      </c>
      <c r="K124" s="90"/>
      <c r="L124" s="89" t="str">
        <f>$L$16</f>
        <v>ASIAN</v>
      </c>
      <c r="M124" s="90"/>
      <c r="N124" s="89" t="str">
        <f>$N$16</f>
        <v>NATIVE 
HAWAIIAN OR 
OTHER PACIFIC ISLANDER</v>
      </c>
      <c r="O124" s="90"/>
      <c r="P124" s="89" t="str">
        <f>$P$16</f>
        <v>TWO OR MORE RACES</v>
      </c>
      <c r="Q124" s="90"/>
      <c r="R124" s="89" t="str">
        <f>$R$16</f>
        <v>WHITE / NON-
HISPANIC OR LATINO</v>
      </c>
      <c r="S124" s="128"/>
      <c r="T124" s="129" t="str">
        <f>$T$16</f>
        <v>APPRENTICES</v>
      </c>
      <c r="U124" s="129"/>
      <c r="V124" s="130" t="str">
        <f>$V$16</f>
        <v>ON THE JOB TRAINEES</v>
      </c>
      <c r="W124" s="131"/>
    </row>
    <row r="125" spans="1:23" ht="13.5" thickBot="1" x14ac:dyDescent="0.25">
      <c r="A125" s="6"/>
      <c r="B125" s="7" t="str">
        <f>$B$17</f>
        <v>M</v>
      </c>
      <c r="C125" s="8" t="str">
        <f>$C$17</f>
        <v>F</v>
      </c>
      <c r="D125" s="9" t="str">
        <f>$D$17</f>
        <v>M</v>
      </c>
      <c r="E125" s="8" t="str">
        <f>$E$17</f>
        <v>F</v>
      </c>
      <c r="F125" s="10" t="str">
        <f>$F$17</f>
        <v>M</v>
      </c>
      <c r="G125" s="11" t="str">
        <f>$G$17</f>
        <v>F</v>
      </c>
      <c r="H125" s="12" t="str">
        <f>$H$17</f>
        <v>M</v>
      </c>
      <c r="I125" s="11" t="str">
        <f>$I$17</f>
        <v>F</v>
      </c>
      <c r="J125" s="12" t="str">
        <f>$J$17</f>
        <v>M</v>
      </c>
      <c r="K125" s="11" t="str">
        <f>$K$17</f>
        <v>F</v>
      </c>
      <c r="L125" s="12" t="str">
        <f>$L$17</f>
        <v>M</v>
      </c>
      <c r="M125" s="11" t="str">
        <f>$M$17</f>
        <v>F</v>
      </c>
      <c r="N125" s="12" t="str">
        <f>$N$17</f>
        <v>M</v>
      </c>
      <c r="O125" s="11" t="str">
        <f>$O$17</f>
        <v>F</v>
      </c>
      <c r="P125" s="12" t="str">
        <f>$P$17</f>
        <v>M</v>
      </c>
      <c r="Q125" s="11" t="str">
        <f>$Q$17</f>
        <v>F</v>
      </c>
      <c r="R125" s="12" t="str">
        <f>$R$17</f>
        <v>M</v>
      </c>
      <c r="S125" s="13" t="str">
        <f>$S$17</f>
        <v>F</v>
      </c>
      <c r="T125" s="14" t="str">
        <f>$T$17</f>
        <v>M</v>
      </c>
      <c r="U125" s="8" t="str">
        <f>$U$17</f>
        <v>F</v>
      </c>
      <c r="V125" s="75" t="str">
        <f>$V$17</f>
        <v>M</v>
      </c>
      <c r="W125" s="15" t="str">
        <f>$W$17</f>
        <v>F</v>
      </c>
    </row>
    <row r="126" spans="1:23" ht="13.5" thickBot="1" x14ac:dyDescent="0.25">
      <c r="A126" s="16" t="str">
        <f>$A$18</f>
        <v>OFFICIALS</v>
      </c>
      <c r="B126" s="27">
        <f>F126+H126+J126+L126+N126+P126+R126</f>
        <v>0</v>
      </c>
      <c r="C126" s="28">
        <f t="shared" ref="C126:C140" si="17">G126+I126+K126+M126+O126+Q126+S126</f>
        <v>0</v>
      </c>
      <c r="D126" s="29">
        <f t="shared" ref="D126:D140" si="18">F126+H126+J126+L126+N126+P126</f>
        <v>0</v>
      </c>
      <c r="E126" s="28">
        <f t="shared" ref="E126:E140" si="19">G126+I126+K126+M126+O126+Q126</f>
        <v>0</v>
      </c>
      <c r="F126" s="30"/>
      <c r="G126" s="31"/>
      <c r="H126" s="32"/>
      <c r="I126" s="31"/>
      <c r="J126" s="32"/>
      <c r="K126" s="31"/>
      <c r="L126" s="32"/>
      <c r="M126" s="31"/>
      <c r="N126" s="32"/>
      <c r="O126" s="31"/>
      <c r="P126" s="32"/>
      <c r="Q126" s="31"/>
      <c r="R126" s="33"/>
      <c r="S126" s="34"/>
      <c r="T126" s="35"/>
      <c r="U126" s="66"/>
      <c r="V126" s="35"/>
      <c r="W126" s="36"/>
    </row>
    <row r="127" spans="1:23" ht="13.5" thickBot="1" x14ac:dyDescent="0.25">
      <c r="A127" s="16" t="str">
        <f>$A$19</f>
        <v>SUPERVISORS</v>
      </c>
      <c r="B127" s="27">
        <f t="shared" ref="B127:B140" si="20">F127+H127+J127+L127+N127+P127+R127</f>
        <v>0</v>
      </c>
      <c r="C127" s="28">
        <f t="shared" si="17"/>
        <v>0</v>
      </c>
      <c r="D127" s="29">
        <f t="shared" si="18"/>
        <v>0</v>
      </c>
      <c r="E127" s="28">
        <f t="shared" si="19"/>
        <v>0</v>
      </c>
      <c r="F127" s="30"/>
      <c r="G127" s="31"/>
      <c r="H127" s="32"/>
      <c r="I127" s="31"/>
      <c r="J127" s="32"/>
      <c r="K127" s="31"/>
      <c r="L127" s="32"/>
      <c r="M127" s="31"/>
      <c r="N127" s="32"/>
      <c r="O127" s="31"/>
      <c r="P127" s="32"/>
      <c r="Q127" s="37"/>
      <c r="R127" s="38"/>
      <c r="S127" s="39"/>
      <c r="T127" s="40"/>
      <c r="U127" s="67"/>
      <c r="V127" s="40"/>
      <c r="W127" s="41"/>
    </row>
    <row r="128" spans="1:23" ht="13.5" thickBot="1" x14ac:dyDescent="0.25">
      <c r="A128" s="16" t="str">
        <f>$A$20</f>
        <v>FOREMEN/WOMEN</v>
      </c>
      <c r="B128" s="27">
        <f t="shared" si="20"/>
        <v>0</v>
      </c>
      <c r="C128" s="28">
        <f t="shared" si="17"/>
        <v>0</v>
      </c>
      <c r="D128" s="29">
        <f t="shared" si="18"/>
        <v>0</v>
      </c>
      <c r="E128" s="28">
        <f t="shared" si="19"/>
        <v>0</v>
      </c>
      <c r="F128" s="30"/>
      <c r="G128" s="31"/>
      <c r="H128" s="32"/>
      <c r="I128" s="31"/>
      <c r="J128" s="32"/>
      <c r="K128" s="31"/>
      <c r="L128" s="32"/>
      <c r="M128" s="31"/>
      <c r="N128" s="32"/>
      <c r="O128" s="31"/>
      <c r="P128" s="32"/>
      <c r="Q128" s="37"/>
      <c r="R128" s="42"/>
      <c r="S128" s="43"/>
      <c r="T128" s="44"/>
      <c r="U128" s="68"/>
      <c r="V128" s="44"/>
      <c r="W128" s="45"/>
    </row>
    <row r="129" spans="1:23" ht="13.5" thickBot="1" x14ac:dyDescent="0.25">
      <c r="A129" s="16" t="str">
        <f>$A$21</f>
        <v>CLERICAL</v>
      </c>
      <c r="B129" s="27">
        <f t="shared" si="20"/>
        <v>0</v>
      </c>
      <c r="C129" s="28">
        <f t="shared" si="17"/>
        <v>0</v>
      </c>
      <c r="D129" s="29">
        <f t="shared" si="18"/>
        <v>0</v>
      </c>
      <c r="E129" s="28">
        <f t="shared" si="19"/>
        <v>0</v>
      </c>
      <c r="F129" s="30"/>
      <c r="G129" s="31"/>
      <c r="H129" s="32"/>
      <c r="I129" s="31"/>
      <c r="J129" s="32"/>
      <c r="K129" s="31"/>
      <c r="L129" s="32"/>
      <c r="M129" s="31"/>
      <c r="N129" s="32"/>
      <c r="O129" s="31"/>
      <c r="P129" s="32"/>
      <c r="Q129" s="37"/>
      <c r="R129" s="42"/>
      <c r="S129" s="43"/>
      <c r="T129" s="44"/>
      <c r="U129" s="68"/>
      <c r="V129" s="44"/>
      <c r="W129" s="45"/>
    </row>
    <row r="130" spans="1:23" ht="13.5" thickBot="1" x14ac:dyDescent="0.25">
      <c r="A130" s="16" t="str">
        <f>$A$22</f>
        <v>EQUIPMENT OPERATORS</v>
      </c>
      <c r="B130" s="27">
        <f t="shared" si="20"/>
        <v>0</v>
      </c>
      <c r="C130" s="28">
        <f t="shared" si="17"/>
        <v>0</v>
      </c>
      <c r="D130" s="29">
        <f t="shared" si="18"/>
        <v>0</v>
      </c>
      <c r="E130" s="28">
        <f t="shared" si="19"/>
        <v>0</v>
      </c>
      <c r="F130" s="30"/>
      <c r="G130" s="31"/>
      <c r="H130" s="32"/>
      <c r="I130" s="31"/>
      <c r="J130" s="32"/>
      <c r="K130" s="31"/>
      <c r="L130" s="32"/>
      <c r="M130" s="31"/>
      <c r="N130" s="32"/>
      <c r="O130" s="31"/>
      <c r="P130" s="32"/>
      <c r="Q130" s="37"/>
      <c r="R130" s="42"/>
      <c r="S130" s="43"/>
      <c r="T130" s="44"/>
      <c r="U130" s="68"/>
      <c r="V130" s="44"/>
      <c r="W130" s="45"/>
    </row>
    <row r="131" spans="1:23" ht="13.5" thickBot="1" x14ac:dyDescent="0.25">
      <c r="A131" s="16" t="str">
        <f>$A$23</f>
        <v>MECHANICS</v>
      </c>
      <c r="B131" s="27">
        <f t="shared" si="20"/>
        <v>0</v>
      </c>
      <c r="C131" s="28">
        <f t="shared" si="17"/>
        <v>0</v>
      </c>
      <c r="D131" s="29">
        <f t="shared" si="18"/>
        <v>0</v>
      </c>
      <c r="E131" s="28">
        <f t="shared" si="19"/>
        <v>0</v>
      </c>
      <c r="F131" s="30"/>
      <c r="G131" s="31"/>
      <c r="H131" s="32"/>
      <c r="I131" s="31"/>
      <c r="J131" s="32"/>
      <c r="K131" s="31"/>
      <c r="L131" s="32"/>
      <c r="M131" s="31"/>
      <c r="N131" s="32"/>
      <c r="O131" s="31"/>
      <c r="P131" s="32"/>
      <c r="Q131" s="37"/>
      <c r="R131" s="42"/>
      <c r="S131" s="43"/>
      <c r="T131" s="44"/>
      <c r="U131" s="68"/>
      <c r="V131" s="44"/>
      <c r="W131" s="45"/>
    </row>
    <row r="132" spans="1:23" ht="13.5" thickBot="1" x14ac:dyDescent="0.25">
      <c r="A132" s="16" t="str">
        <f>$A$24</f>
        <v>TRUCK DRIVERS</v>
      </c>
      <c r="B132" s="27">
        <f t="shared" si="20"/>
        <v>0</v>
      </c>
      <c r="C132" s="28">
        <f t="shared" si="17"/>
        <v>0</v>
      </c>
      <c r="D132" s="29">
        <f t="shared" si="18"/>
        <v>0</v>
      </c>
      <c r="E132" s="28">
        <f t="shared" si="19"/>
        <v>0</v>
      </c>
      <c r="F132" s="30"/>
      <c r="G132" s="31"/>
      <c r="H132" s="32"/>
      <c r="I132" s="31"/>
      <c r="J132" s="32"/>
      <c r="K132" s="31"/>
      <c r="L132" s="32"/>
      <c r="M132" s="31"/>
      <c r="N132" s="32"/>
      <c r="O132" s="31"/>
      <c r="P132" s="32"/>
      <c r="Q132" s="37"/>
      <c r="R132" s="46"/>
      <c r="S132" s="47"/>
      <c r="T132" s="40"/>
      <c r="U132" s="69"/>
      <c r="V132" s="40"/>
      <c r="W132" s="41"/>
    </row>
    <row r="133" spans="1:23" ht="13.5" thickBot="1" x14ac:dyDescent="0.25">
      <c r="A133" s="16" t="str">
        <f>$A$25</f>
        <v>IRONWORKERS</v>
      </c>
      <c r="B133" s="27">
        <f t="shared" si="20"/>
        <v>0</v>
      </c>
      <c r="C133" s="28">
        <f t="shared" si="17"/>
        <v>0</v>
      </c>
      <c r="D133" s="29">
        <f t="shared" si="18"/>
        <v>0</v>
      </c>
      <c r="E133" s="28">
        <f t="shared" si="19"/>
        <v>0</v>
      </c>
      <c r="F133" s="30"/>
      <c r="G133" s="31"/>
      <c r="H133" s="32"/>
      <c r="I133" s="31"/>
      <c r="J133" s="32"/>
      <c r="K133" s="31"/>
      <c r="L133" s="32"/>
      <c r="M133" s="31"/>
      <c r="N133" s="32"/>
      <c r="O133" s="31"/>
      <c r="P133" s="32"/>
      <c r="Q133" s="37"/>
      <c r="R133" s="48"/>
      <c r="S133" s="49"/>
      <c r="T133" s="50"/>
      <c r="U133" s="70"/>
      <c r="V133" s="50"/>
      <c r="W133" s="51"/>
    </row>
    <row r="134" spans="1:23" ht="13.5" thickBot="1" x14ac:dyDescent="0.25">
      <c r="A134" s="16" t="str">
        <f>$A$26</f>
        <v>CARPENTERS</v>
      </c>
      <c r="B134" s="27">
        <f t="shared" si="20"/>
        <v>0</v>
      </c>
      <c r="C134" s="28">
        <f t="shared" si="17"/>
        <v>0</v>
      </c>
      <c r="D134" s="29">
        <f t="shared" si="18"/>
        <v>0</v>
      </c>
      <c r="E134" s="28">
        <f t="shared" si="19"/>
        <v>0</v>
      </c>
      <c r="F134" s="30"/>
      <c r="G134" s="31"/>
      <c r="H134" s="32"/>
      <c r="I134" s="31"/>
      <c r="J134" s="32"/>
      <c r="K134" s="31"/>
      <c r="L134" s="32"/>
      <c r="M134" s="31"/>
      <c r="N134" s="32"/>
      <c r="O134" s="31"/>
      <c r="P134" s="32"/>
      <c r="Q134" s="37"/>
      <c r="R134" s="48"/>
      <c r="S134" s="49"/>
      <c r="T134" s="50"/>
      <c r="U134" s="70"/>
      <c r="V134" s="50"/>
      <c r="W134" s="51"/>
    </row>
    <row r="135" spans="1:23" ht="13.5" thickBot="1" x14ac:dyDescent="0.25">
      <c r="A135" s="16" t="str">
        <f>$A$27</f>
        <v>CEMENT MASONS</v>
      </c>
      <c r="B135" s="27">
        <f t="shared" si="20"/>
        <v>0</v>
      </c>
      <c r="C135" s="28">
        <f t="shared" si="17"/>
        <v>0</v>
      </c>
      <c r="D135" s="29">
        <f t="shared" si="18"/>
        <v>0</v>
      </c>
      <c r="E135" s="28">
        <f t="shared" si="19"/>
        <v>0</v>
      </c>
      <c r="F135" s="30"/>
      <c r="G135" s="31"/>
      <c r="H135" s="32"/>
      <c r="I135" s="31"/>
      <c r="J135" s="32"/>
      <c r="K135" s="31"/>
      <c r="L135" s="32"/>
      <c r="M135" s="31"/>
      <c r="N135" s="32"/>
      <c r="O135" s="31"/>
      <c r="P135" s="32"/>
      <c r="Q135" s="37"/>
      <c r="R135" s="48"/>
      <c r="S135" s="49"/>
      <c r="T135" s="50"/>
      <c r="U135" s="70"/>
      <c r="V135" s="50"/>
      <c r="W135" s="51"/>
    </row>
    <row r="136" spans="1:23" ht="13.5" thickBot="1" x14ac:dyDescent="0.25">
      <c r="A136" s="16" t="str">
        <f>$A$28</f>
        <v>ELECTRICIANS</v>
      </c>
      <c r="B136" s="27">
        <f t="shared" si="20"/>
        <v>0</v>
      </c>
      <c r="C136" s="28">
        <f t="shared" si="17"/>
        <v>0</v>
      </c>
      <c r="D136" s="29">
        <f t="shared" si="18"/>
        <v>0</v>
      </c>
      <c r="E136" s="28">
        <f t="shared" si="19"/>
        <v>0</v>
      </c>
      <c r="F136" s="30"/>
      <c r="G136" s="31"/>
      <c r="H136" s="32"/>
      <c r="I136" s="31"/>
      <c r="J136" s="32"/>
      <c r="K136" s="31"/>
      <c r="L136" s="32"/>
      <c r="M136" s="31"/>
      <c r="N136" s="32"/>
      <c r="O136" s="31"/>
      <c r="P136" s="32"/>
      <c r="Q136" s="37"/>
      <c r="R136" s="48"/>
      <c r="S136" s="49"/>
      <c r="T136" s="50"/>
      <c r="U136" s="70"/>
      <c r="V136" s="50"/>
      <c r="W136" s="51"/>
    </row>
    <row r="137" spans="1:23" ht="13.5" thickBot="1" x14ac:dyDescent="0.25">
      <c r="A137" s="16" t="str">
        <f>$A$29</f>
        <v>PIPEFITTER/PLUMBERS</v>
      </c>
      <c r="B137" s="27">
        <f t="shared" si="20"/>
        <v>0</v>
      </c>
      <c r="C137" s="28">
        <f t="shared" si="17"/>
        <v>0</v>
      </c>
      <c r="D137" s="29">
        <f t="shared" si="18"/>
        <v>0</v>
      </c>
      <c r="E137" s="28">
        <f t="shared" si="19"/>
        <v>0</v>
      </c>
      <c r="F137" s="30"/>
      <c r="G137" s="31"/>
      <c r="H137" s="32"/>
      <c r="I137" s="31"/>
      <c r="J137" s="32"/>
      <c r="K137" s="31"/>
      <c r="L137" s="32"/>
      <c r="M137" s="31"/>
      <c r="N137" s="32"/>
      <c r="O137" s="31"/>
      <c r="P137" s="32"/>
      <c r="Q137" s="31"/>
      <c r="R137" s="52"/>
      <c r="S137" s="53"/>
      <c r="T137" s="54"/>
      <c r="U137" s="71"/>
      <c r="V137" s="54"/>
      <c r="W137" s="55"/>
    </row>
    <row r="138" spans="1:23" ht="13.5" thickBot="1" x14ac:dyDescent="0.25">
      <c r="A138" s="16" t="str">
        <f>$A$30</f>
        <v>PAINTERS</v>
      </c>
      <c r="B138" s="27">
        <f t="shared" si="20"/>
        <v>0</v>
      </c>
      <c r="C138" s="28">
        <f t="shared" si="17"/>
        <v>0</v>
      </c>
      <c r="D138" s="29">
        <f t="shared" si="18"/>
        <v>0</v>
      </c>
      <c r="E138" s="28">
        <f t="shared" si="19"/>
        <v>0</v>
      </c>
      <c r="F138" s="30"/>
      <c r="G138" s="31"/>
      <c r="H138" s="32"/>
      <c r="I138" s="31"/>
      <c r="J138" s="32"/>
      <c r="K138" s="31"/>
      <c r="L138" s="32"/>
      <c r="M138" s="31"/>
      <c r="N138" s="32"/>
      <c r="O138" s="31"/>
      <c r="P138" s="32"/>
      <c r="Q138" s="31"/>
      <c r="R138" s="32"/>
      <c r="S138" s="56"/>
      <c r="T138" s="57"/>
      <c r="U138" s="72"/>
      <c r="V138" s="57"/>
      <c r="W138" s="58"/>
    </row>
    <row r="139" spans="1:23" ht="13.5" thickBot="1" x14ac:dyDescent="0.25">
      <c r="A139" s="16" t="str">
        <f>$A$31</f>
        <v>LABORERS-SEMI SKILLED</v>
      </c>
      <c r="B139" s="27">
        <f t="shared" si="20"/>
        <v>0</v>
      </c>
      <c r="C139" s="28">
        <f t="shared" si="17"/>
        <v>0</v>
      </c>
      <c r="D139" s="29">
        <f t="shared" si="18"/>
        <v>0</v>
      </c>
      <c r="E139" s="28">
        <f t="shared" si="19"/>
        <v>0</v>
      </c>
      <c r="F139" s="30"/>
      <c r="G139" s="31"/>
      <c r="H139" s="32"/>
      <c r="I139" s="31"/>
      <c r="J139" s="32"/>
      <c r="K139" s="31"/>
      <c r="L139" s="32"/>
      <c r="M139" s="31"/>
      <c r="N139" s="32"/>
      <c r="O139" s="31"/>
      <c r="P139" s="32"/>
      <c r="Q139" s="31"/>
      <c r="R139" s="32"/>
      <c r="S139" s="56"/>
      <c r="T139" s="57"/>
      <c r="U139" s="72"/>
      <c r="V139" s="57"/>
      <c r="W139" s="58"/>
    </row>
    <row r="140" spans="1:23" ht="13.5" thickBot="1" x14ac:dyDescent="0.25">
      <c r="A140" s="16" t="str">
        <f>$A$32</f>
        <v>LABORERS-UNSKILLED</v>
      </c>
      <c r="B140" s="27">
        <f t="shared" si="20"/>
        <v>0</v>
      </c>
      <c r="C140" s="28">
        <f t="shared" si="17"/>
        <v>0</v>
      </c>
      <c r="D140" s="29">
        <f t="shared" si="18"/>
        <v>0</v>
      </c>
      <c r="E140" s="28">
        <f t="shared" si="19"/>
        <v>0</v>
      </c>
      <c r="F140" s="30"/>
      <c r="G140" s="31"/>
      <c r="H140" s="32"/>
      <c r="I140" s="31"/>
      <c r="J140" s="32"/>
      <c r="K140" s="31"/>
      <c r="L140" s="32"/>
      <c r="M140" s="31"/>
      <c r="N140" s="32"/>
      <c r="O140" s="31"/>
      <c r="P140" s="32"/>
      <c r="Q140" s="31"/>
      <c r="R140" s="32"/>
      <c r="S140" s="56"/>
      <c r="T140" s="57"/>
      <c r="U140" s="72"/>
      <c r="V140" s="57"/>
      <c r="W140" s="58"/>
    </row>
    <row r="141" spans="1:23" ht="13.5" thickBot="1" x14ac:dyDescent="0.25">
      <c r="A141" s="16" t="str">
        <f>$A$33</f>
        <v>TOTAL</v>
      </c>
      <c r="B141" s="59">
        <f t="shared" ref="B141:O141" si="21">SUM(B126:B140)</f>
        <v>0</v>
      </c>
      <c r="C141" s="61">
        <f t="shared" si="21"/>
        <v>0</v>
      </c>
      <c r="D141" s="62">
        <f t="shared" si="21"/>
        <v>0</v>
      </c>
      <c r="E141" s="63">
        <f t="shared" si="21"/>
        <v>0</v>
      </c>
      <c r="F141" s="60">
        <f t="shared" si="21"/>
        <v>0</v>
      </c>
      <c r="G141" s="64">
        <f t="shared" si="21"/>
        <v>0</v>
      </c>
      <c r="H141" s="60">
        <f t="shared" si="21"/>
        <v>0</v>
      </c>
      <c r="I141" s="64">
        <f t="shared" si="21"/>
        <v>0</v>
      </c>
      <c r="J141" s="60">
        <f t="shared" si="21"/>
        <v>0</v>
      </c>
      <c r="K141" s="64">
        <f t="shared" si="21"/>
        <v>0</v>
      </c>
      <c r="L141" s="60">
        <f t="shared" si="21"/>
        <v>0</v>
      </c>
      <c r="M141" s="64">
        <f t="shared" si="21"/>
        <v>0</v>
      </c>
      <c r="N141" s="60">
        <f t="shared" si="21"/>
        <v>0</v>
      </c>
      <c r="O141" s="64">
        <f t="shared" si="21"/>
        <v>0</v>
      </c>
      <c r="P141" s="60">
        <f>SUM(P126:P140)</f>
        <v>0</v>
      </c>
      <c r="Q141" s="64">
        <f>SUM(Q126:Q140)</f>
        <v>0</v>
      </c>
      <c r="R141" s="60">
        <f t="shared" ref="R141:S141" si="22">SUM(R126:R140)</f>
        <v>0</v>
      </c>
      <c r="S141" s="63">
        <f t="shared" si="22"/>
        <v>0</v>
      </c>
      <c r="T141" s="60">
        <f>SUM(T126:T140)</f>
        <v>0</v>
      </c>
      <c r="U141" s="61">
        <f>SUM(U126:U140)</f>
        <v>0</v>
      </c>
      <c r="V141" s="60">
        <f>SUM(V126:V140)</f>
        <v>0</v>
      </c>
      <c r="W141" s="63">
        <f>SUM(W126:W140)</f>
        <v>0</v>
      </c>
    </row>
    <row r="142" spans="1:23" ht="12.75" customHeight="1" x14ac:dyDescent="0.2">
      <c r="A142" s="132" t="s">
        <v>37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  <c r="W142" s="134"/>
    </row>
    <row r="143" spans="1:23" ht="13.5" thickBot="1" x14ac:dyDescent="0.25">
      <c r="A143" s="135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36"/>
    </row>
    <row r="144" spans="1:23" ht="13.5" thickBot="1" x14ac:dyDescent="0.25">
      <c r="A144" s="16" t="str">
        <f>$A$36</f>
        <v>APPRENTICES</v>
      </c>
      <c r="B144" s="28">
        <f>F144+H144+J144+L144+N144+P144+R144</f>
        <v>0</v>
      </c>
      <c r="C144" s="61">
        <f>G144+I144+K144+M144+O144+Q144+S144</f>
        <v>0</v>
      </c>
      <c r="D144" s="62">
        <f>F144+H144+J144+L144+N144+P144</f>
        <v>0</v>
      </c>
      <c r="E144" s="28">
        <f>G144+I144+K144+M144+O144+Q144</f>
        <v>0</v>
      </c>
      <c r="F144" s="73"/>
      <c r="G144" s="31"/>
      <c r="H144" s="74"/>
      <c r="I144" s="31"/>
      <c r="J144" s="74"/>
      <c r="K144" s="31"/>
      <c r="L144" s="74"/>
      <c r="M144" s="31"/>
      <c r="N144" s="74"/>
      <c r="O144" s="31"/>
      <c r="P144" s="74"/>
      <c r="Q144" s="31"/>
      <c r="R144" s="74"/>
      <c r="S144" s="31"/>
      <c r="T144" s="17"/>
      <c r="U144" s="18"/>
      <c r="V144" s="17"/>
      <c r="W144" s="18"/>
    </row>
    <row r="145" spans="1:23" ht="13.5" thickBot="1" x14ac:dyDescent="0.25">
      <c r="A145" s="16" t="str">
        <f>$A$37</f>
        <v>OJT TRAINEES</v>
      </c>
      <c r="B145" s="28">
        <f>F145+H145+J145+L145+N145+P145+R145</f>
        <v>0</v>
      </c>
      <c r="C145" s="61">
        <f>G145+I145+K145+M145+O145+Q145+S145</f>
        <v>0</v>
      </c>
      <c r="D145" s="62">
        <f>F145+H145+J145+L145+N145+P145</f>
        <v>0</v>
      </c>
      <c r="E145" s="28">
        <f>G145+I145+K145+M145+O145+Q145</f>
        <v>0</v>
      </c>
      <c r="F145" s="73"/>
      <c r="G145" s="31"/>
      <c r="H145" s="74"/>
      <c r="I145" s="31"/>
      <c r="J145" s="74"/>
      <c r="K145" s="31"/>
      <c r="L145" s="74"/>
      <c r="M145" s="31"/>
      <c r="N145" s="74"/>
      <c r="O145" s="31"/>
      <c r="P145" s="74"/>
      <c r="Q145" s="31"/>
      <c r="R145" s="74"/>
      <c r="S145" s="31"/>
      <c r="T145" s="19"/>
      <c r="U145" s="20"/>
      <c r="V145" s="19"/>
      <c r="W145" s="20"/>
    </row>
    <row r="146" spans="1:23" ht="15.75" customHeight="1" x14ac:dyDescent="0.2">
      <c r="A146" s="137" t="str">
        <f>$A$38</f>
        <v xml:space="preserve">8. PREPARED BY: </v>
      </c>
      <c r="B146" s="138"/>
      <c r="C146" s="138"/>
      <c r="D146" s="138"/>
      <c r="E146" s="138"/>
      <c r="F146" s="138"/>
      <c r="G146" s="138"/>
      <c r="H146" s="139"/>
      <c r="I146" s="147" t="str">
        <f>$I$38</f>
        <v>9. DATE</v>
      </c>
      <c r="J146" s="148"/>
      <c r="K146" s="147" t="str">
        <f>$K$38</f>
        <v>10. REVIEWED BY: Signature of Representative (Printed Name Accepted)</v>
      </c>
      <c r="L146" s="149"/>
      <c r="M146" s="149"/>
      <c r="N146" s="149"/>
      <c r="O146" s="149"/>
      <c r="P146" s="149"/>
      <c r="Q146" s="149"/>
      <c r="R146" s="149"/>
      <c r="S146" s="149"/>
      <c r="T146" s="149"/>
      <c r="U146" s="148"/>
      <c r="V146" s="147" t="s">
        <v>26</v>
      </c>
      <c r="W146" s="150"/>
    </row>
    <row r="147" spans="1:23" ht="12.75" customHeight="1" x14ac:dyDescent="0.2">
      <c r="A147" s="151" t="str">
        <f>$A$39</f>
        <v>Title of Contractors (Firm/Business) Representative</v>
      </c>
      <c r="B147" s="152"/>
      <c r="C147" s="152"/>
      <c r="D147" s="152"/>
      <c r="E147" s="152"/>
      <c r="F147" s="152"/>
      <c r="G147" s="152"/>
      <c r="H147" s="153"/>
      <c r="I147" s="168" t="str">
        <f>IF($I$39="","",$I$39)</f>
        <v/>
      </c>
      <c r="J147" s="169"/>
      <c r="K147" s="170" t="str">
        <f>IF($K$39="","",$K$39)</f>
        <v/>
      </c>
      <c r="L147" s="173"/>
      <c r="M147" s="173"/>
      <c r="N147" s="173"/>
      <c r="O147" s="173"/>
      <c r="P147" s="173"/>
      <c r="Q147" s="173"/>
      <c r="R147" s="173"/>
      <c r="S147" s="173"/>
      <c r="T147" s="173"/>
      <c r="U147" s="169"/>
      <c r="V147" s="168" t="str">
        <f>IF($V$39="","",$V$39)</f>
        <v/>
      </c>
      <c r="W147" s="175"/>
    </row>
    <row r="148" spans="1:23" x14ac:dyDescent="0.2">
      <c r="A148" s="178" t="str">
        <f>IF($A$40="","",$A$40)</f>
        <v/>
      </c>
      <c r="B148" s="179"/>
      <c r="C148" s="179"/>
      <c r="D148" s="179"/>
      <c r="E148" s="179"/>
      <c r="F148" s="179"/>
      <c r="G148" s="179"/>
      <c r="H148" s="180"/>
      <c r="I148" s="170"/>
      <c r="J148" s="169"/>
      <c r="K148" s="170"/>
      <c r="L148" s="173"/>
      <c r="M148" s="173"/>
      <c r="N148" s="173"/>
      <c r="O148" s="173"/>
      <c r="P148" s="173"/>
      <c r="Q148" s="173"/>
      <c r="R148" s="173"/>
      <c r="S148" s="173"/>
      <c r="T148" s="173"/>
      <c r="U148" s="169"/>
      <c r="V148" s="168"/>
      <c r="W148" s="175"/>
    </row>
    <row r="149" spans="1:23" x14ac:dyDescent="0.2">
      <c r="A149" s="178"/>
      <c r="B149" s="179"/>
      <c r="C149" s="179"/>
      <c r="D149" s="179"/>
      <c r="E149" s="179"/>
      <c r="F149" s="179"/>
      <c r="G149" s="179"/>
      <c r="H149" s="180"/>
      <c r="I149" s="170"/>
      <c r="J149" s="169"/>
      <c r="K149" s="170"/>
      <c r="L149" s="173"/>
      <c r="M149" s="173"/>
      <c r="N149" s="173"/>
      <c r="O149" s="173"/>
      <c r="P149" s="173"/>
      <c r="Q149" s="173"/>
      <c r="R149" s="173"/>
      <c r="S149" s="173"/>
      <c r="T149" s="173"/>
      <c r="U149" s="169"/>
      <c r="V149" s="168"/>
      <c r="W149" s="175"/>
    </row>
    <row r="150" spans="1:23" ht="13.5" thickBot="1" x14ac:dyDescent="0.25">
      <c r="A150" s="181"/>
      <c r="B150" s="182"/>
      <c r="C150" s="182"/>
      <c r="D150" s="182"/>
      <c r="E150" s="182"/>
      <c r="F150" s="182"/>
      <c r="G150" s="182"/>
      <c r="H150" s="183"/>
      <c r="I150" s="171"/>
      <c r="J150" s="172"/>
      <c r="K150" s="171"/>
      <c r="L150" s="174"/>
      <c r="M150" s="174"/>
      <c r="N150" s="174"/>
      <c r="O150" s="174"/>
      <c r="P150" s="174"/>
      <c r="Q150" s="174"/>
      <c r="R150" s="174"/>
      <c r="S150" s="174"/>
      <c r="T150" s="174"/>
      <c r="U150" s="172"/>
      <c r="V150" s="176"/>
      <c r="W150" s="177"/>
    </row>
    <row r="151" spans="1:23" x14ac:dyDescent="0.2">
      <c r="A151" s="238"/>
      <c r="B151" s="239"/>
      <c r="C151" s="240"/>
      <c r="D151" s="240"/>
      <c r="E151" s="22"/>
      <c r="F151" s="22"/>
      <c r="G151" s="22"/>
      <c r="H151" s="22"/>
      <c r="I151" s="22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</row>
    <row r="152" spans="1:23" ht="13.5" thickBot="1" x14ac:dyDescent="0.25"/>
    <row r="153" spans="1:23" s="25" customFormat="1" ht="18.75" thickBot="1" x14ac:dyDescent="0.3">
      <c r="A153" s="117" t="str">
        <f>$A$9</f>
        <v xml:space="preserve">FEDERAL-AID HIGHWAY CONSTRUCTION CONTRACTORS ANNUAL EEO REPORT 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9"/>
    </row>
    <row r="154" spans="1:23" ht="12.75" customHeight="1" x14ac:dyDescent="0.2">
      <c r="A154" s="120" t="str">
        <f>$A$10</f>
        <v xml:space="preserve">1. SELECT FIELD FROM DROPDOWN MENU: </v>
      </c>
      <c r="B154" s="121"/>
      <c r="C154" s="121"/>
      <c r="D154" s="122"/>
      <c r="E154" s="123" t="str">
        <f>$E$10</f>
        <v>2. COMPANY NAME, CITY, STATE:</v>
      </c>
      <c r="F154" s="124"/>
      <c r="G154" s="124"/>
      <c r="H154" s="124"/>
      <c r="I154" s="125"/>
      <c r="J154" s="242" t="s">
        <v>54</v>
      </c>
      <c r="K154" s="77"/>
      <c r="L154" s="77"/>
      <c r="M154" s="77"/>
      <c r="N154" s="76" t="str">
        <f>$N$10</f>
        <v>4. DOLLAR AMOUNT OF CONTRACT:</v>
      </c>
      <c r="O154" s="77"/>
      <c r="P154" s="77"/>
      <c r="Q154" s="77"/>
      <c r="R154" s="126" t="str">
        <f>$R$10</f>
        <v>5.PROJECT LOCATION (CITY):</v>
      </c>
      <c r="S154" s="121"/>
      <c r="T154" s="121"/>
      <c r="U154" s="121"/>
      <c r="V154" s="121"/>
      <c r="W154" s="127"/>
    </row>
    <row r="155" spans="1:23" ht="12.75" customHeight="1" x14ac:dyDescent="0.2">
      <c r="A155" s="97"/>
      <c r="B155" s="98"/>
      <c r="C155" s="98"/>
      <c r="D155" s="99"/>
      <c r="E155" s="103" t="str">
        <f>IF($D$3="","Enter Company information at top of spreadsheet",$D$3)</f>
        <v>Enter Company information at top of spreadsheet</v>
      </c>
      <c r="F155" s="104"/>
      <c r="G155" s="104"/>
      <c r="H155" s="104"/>
      <c r="I155" s="105"/>
      <c r="J155" s="78"/>
      <c r="K155" s="79"/>
      <c r="L155" s="79"/>
      <c r="M155" s="79"/>
      <c r="N155" s="82"/>
      <c r="O155" s="83"/>
      <c r="P155" s="83"/>
      <c r="Q155" s="84"/>
      <c r="R155" s="110"/>
      <c r="S155" s="111"/>
      <c r="T155" s="111"/>
      <c r="U155" s="111"/>
      <c r="V155" s="111"/>
      <c r="W155" s="112"/>
    </row>
    <row r="156" spans="1:23" x14ac:dyDescent="0.2">
      <c r="A156" s="97"/>
      <c r="B156" s="98"/>
      <c r="C156" s="98"/>
      <c r="D156" s="99"/>
      <c r="E156" s="106"/>
      <c r="F156" s="104"/>
      <c r="G156" s="104"/>
      <c r="H156" s="104"/>
      <c r="I156" s="105"/>
      <c r="J156" s="78"/>
      <c r="K156" s="79"/>
      <c r="L156" s="79"/>
      <c r="M156" s="79"/>
      <c r="N156" s="85"/>
      <c r="O156" s="83"/>
      <c r="P156" s="83"/>
      <c r="Q156" s="84"/>
      <c r="R156" s="113"/>
      <c r="S156" s="111"/>
      <c r="T156" s="111"/>
      <c r="U156" s="111"/>
      <c r="V156" s="111"/>
      <c r="W156" s="112"/>
    </row>
    <row r="157" spans="1:23" ht="13.5" thickBot="1" x14ac:dyDescent="0.25">
      <c r="A157" s="100"/>
      <c r="B157" s="101"/>
      <c r="C157" s="101"/>
      <c r="D157" s="102"/>
      <c r="E157" s="107"/>
      <c r="F157" s="108"/>
      <c r="G157" s="108"/>
      <c r="H157" s="108"/>
      <c r="I157" s="109"/>
      <c r="J157" s="80"/>
      <c r="K157" s="81"/>
      <c r="L157" s="81"/>
      <c r="M157" s="81"/>
      <c r="N157" s="86"/>
      <c r="O157" s="87"/>
      <c r="P157" s="87"/>
      <c r="Q157" s="88"/>
      <c r="R157" s="114"/>
      <c r="S157" s="115"/>
      <c r="T157" s="115"/>
      <c r="U157" s="115"/>
      <c r="V157" s="115"/>
      <c r="W157" s="116"/>
    </row>
    <row r="158" spans="1:23" ht="28.5" customHeight="1" thickBot="1" x14ac:dyDescent="0.25">
      <c r="A158" s="91" t="s">
        <v>53</v>
      </c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3"/>
    </row>
    <row r="159" spans="1:23" ht="14.25" thickTop="1" thickBot="1" x14ac:dyDescent="0.25">
      <c r="A159" s="94" t="str">
        <f>$A$15</f>
        <v>TABLE A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6"/>
      <c r="T159" s="140" t="str">
        <f>$T$15</f>
        <v>TABLE B</v>
      </c>
      <c r="U159" s="95"/>
      <c r="V159" s="95"/>
      <c r="W159" s="141"/>
    </row>
    <row r="160" spans="1:23" ht="97.5" customHeight="1" thickTop="1" thickBot="1" x14ac:dyDescent="0.25">
      <c r="A160" s="5" t="str">
        <f>$A$16</f>
        <v>JOB CATEGORIES</v>
      </c>
      <c r="B160" s="142" t="str">
        <f>$B$16</f>
        <v>TOTAL EMPLOYED</v>
      </c>
      <c r="C160" s="143"/>
      <c r="D160" s="144" t="str">
        <f>$D$16</f>
        <v>TOTAL RACIAL / ETHNIC MINORITY</v>
      </c>
      <c r="E160" s="145"/>
      <c r="F160" s="146" t="str">
        <f>$F$16</f>
        <v>BLACK or
AFRICAN
AMERICAN</v>
      </c>
      <c r="G160" s="90"/>
      <c r="H160" s="89" t="str">
        <f>$H$16</f>
        <v>WHITE /
HISPANIC OR LATINO</v>
      </c>
      <c r="I160" s="90"/>
      <c r="J160" s="89" t="str">
        <f>$J$16</f>
        <v>AMERICAN 
INDIAN OR 
ALASKA 
NATIVE</v>
      </c>
      <c r="K160" s="90"/>
      <c r="L160" s="89" t="str">
        <f>$L$16</f>
        <v>ASIAN</v>
      </c>
      <c r="M160" s="90"/>
      <c r="N160" s="89" t="str">
        <f>$N$16</f>
        <v>NATIVE 
HAWAIIAN OR 
OTHER PACIFIC ISLANDER</v>
      </c>
      <c r="O160" s="90"/>
      <c r="P160" s="89" t="str">
        <f>$P$16</f>
        <v>TWO OR MORE RACES</v>
      </c>
      <c r="Q160" s="90"/>
      <c r="R160" s="89" t="str">
        <f>$R$16</f>
        <v>WHITE / NON-
HISPANIC OR LATINO</v>
      </c>
      <c r="S160" s="128"/>
      <c r="T160" s="129" t="str">
        <f>$T$16</f>
        <v>APPRENTICES</v>
      </c>
      <c r="U160" s="129"/>
      <c r="V160" s="130" t="str">
        <f>$V$16</f>
        <v>ON THE JOB TRAINEES</v>
      </c>
      <c r="W160" s="131"/>
    </row>
    <row r="161" spans="1:23" ht="13.5" thickBot="1" x14ac:dyDescent="0.25">
      <c r="A161" s="6"/>
      <c r="B161" s="7" t="str">
        <f>$B$17</f>
        <v>M</v>
      </c>
      <c r="C161" s="8" t="str">
        <f>$C$17</f>
        <v>F</v>
      </c>
      <c r="D161" s="9" t="str">
        <f>$D$17</f>
        <v>M</v>
      </c>
      <c r="E161" s="8" t="str">
        <f>$E$17</f>
        <v>F</v>
      </c>
      <c r="F161" s="10" t="str">
        <f>$F$17</f>
        <v>M</v>
      </c>
      <c r="G161" s="11" t="str">
        <f>$G$17</f>
        <v>F</v>
      </c>
      <c r="H161" s="12" t="str">
        <f>$H$17</f>
        <v>M</v>
      </c>
      <c r="I161" s="11" t="str">
        <f>$I$17</f>
        <v>F</v>
      </c>
      <c r="J161" s="12" t="str">
        <f>$J$17</f>
        <v>M</v>
      </c>
      <c r="K161" s="11" t="str">
        <f>$K$17</f>
        <v>F</v>
      </c>
      <c r="L161" s="12" t="str">
        <f>$L$17</f>
        <v>M</v>
      </c>
      <c r="M161" s="11" t="str">
        <f>$M$17</f>
        <v>F</v>
      </c>
      <c r="N161" s="12" t="str">
        <f>$N$17</f>
        <v>M</v>
      </c>
      <c r="O161" s="11" t="str">
        <f>$O$17</f>
        <v>F</v>
      </c>
      <c r="P161" s="12" t="str">
        <f>$P$17</f>
        <v>M</v>
      </c>
      <c r="Q161" s="11" t="str">
        <f>$Q$17</f>
        <v>F</v>
      </c>
      <c r="R161" s="12" t="str">
        <f>$R$17</f>
        <v>M</v>
      </c>
      <c r="S161" s="13" t="str">
        <f>$S$17</f>
        <v>F</v>
      </c>
      <c r="T161" s="14" t="str">
        <f>$T$17</f>
        <v>M</v>
      </c>
      <c r="U161" s="8" t="str">
        <f>$U$17</f>
        <v>F</v>
      </c>
      <c r="V161" s="75" t="str">
        <f>$V$17</f>
        <v>M</v>
      </c>
      <c r="W161" s="15" t="str">
        <f>$W$17</f>
        <v>F</v>
      </c>
    </row>
    <row r="162" spans="1:23" ht="13.5" thickBot="1" x14ac:dyDescent="0.25">
      <c r="A162" s="16" t="str">
        <f>$A$18</f>
        <v>OFFICIALS</v>
      </c>
      <c r="B162" s="27">
        <f>F162+H162+J162+L162+N162+P162+R162</f>
        <v>0</v>
      </c>
      <c r="C162" s="28">
        <f t="shared" ref="C162:C176" si="23">G162+I162+K162+M162+O162+Q162+S162</f>
        <v>0</v>
      </c>
      <c r="D162" s="29">
        <f t="shared" ref="D162:D176" si="24">F162+H162+J162+L162+N162+P162</f>
        <v>0</v>
      </c>
      <c r="E162" s="28">
        <f t="shared" ref="E162:E176" si="25">G162+I162+K162+M162+O162+Q162</f>
        <v>0</v>
      </c>
      <c r="F162" s="30"/>
      <c r="G162" s="31"/>
      <c r="H162" s="32"/>
      <c r="I162" s="31"/>
      <c r="J162" s="32"/>
      <c r="K162" s="31"/>
      <c r="L162" s="32"/>
      <c r="M162" s="31"/>
      <c r="N162" s="32"/>
      <c r="O162" s="31"/>
      <c r="P162" s="32"/>
      <c r="Q162" s="31"/>
      <c r="R162" s="33"/>
      <c r="S162" s="34"/>
      <c r="T162" s="35"/>
      <c r="U162" s="66"/>
      <c r="V162" s="35"/>
      <c r="W162" s="36"/>
    </row>
    <row r="163" spans="1:23" ht="13.5" thickBot="1" x14ac:dyDescent="0.25">
      <c r="A163" s="16" t="str">
        <f>$A$19</f>
        <v>SUPERVISORS</v>
      </c>
      <c r="B163" s="27">
        <f t="shared" ref="B163:B176" si="26">F163+H163+J163+L163+N163+P163+R163</f>
        <v>0</v>
      </c>
      <c r="C163" s="28">
        <f t="shared" si="23"/>
        <v>0</v>
      </c>
      <c r="D163" s="29">
        <f t="shared" si="24"/>
        <v>0</v>
      </c>
      <c r="E163" s="28">
        <f t="shared" si="25"/>
        <v>0</v>
      </c>
      <c r="F163" s="30"/>
      <c r="G163" s="31"/>
      <c r="H163" s="32"/>
      <c r="I163" s="31"/>
      <c r="J163" s="32"/>
      <c r="K163" s="31"/>
      <c r="L163" s="32"/>
      <c r="M163" s="31"/>
      <c r="N163" s="32"/>
      <c r="O163" s="31"/>
      <c r="P163" s="32"/>
      <c r="Q163" s="37"/>
      <c r="R163" s="38"/>
      <c r="S163" s="39"/>
      <c r="T163" s="40"/>
      <c r="U163" s="67"/>
      <c r="V163" s="40"/>
      <c r="W163" s="41"/>
    </row>
    <row r="164" spans="1:23" ht="13.5" thickBot="1" x14ac:dyDescent="0.25">
      <c r="A164" s="16" t="str">
        <f>$A$20</f>
        <v>FOREMEN/WOMEN</v>
      </c>
      <c r="B164" s="27">
        <f t="shared" si="26"/>
        <v>0</v>
      </c>
      <c r="C164" s="28">
        <f t="shared" si="23"/>
        <v>0</v>
      </c>
      <c r="D164" s="29">
        <f t="shared" si="24"/>
        <v>0</v>
      </c>
      <c r="E164" s="28">
        <f t="shared" si="25"/>
        <v>0</v>
      </c>
      <c r="F164" s="30"/>
      <c r="G164" s="31"/>
      <c r="H164" s="32"/>
      <c r="I164" s="31"/>
      <c r="J164" s="32"/>
      <c r="K164" s="31"/>
      <c r="L164" s="32"/>
      <c r="M164" s="31"/>
      <c r="N164" s="32"/>
      <c r="O164" s="31"/>
      <c r="P164" s="32"/>
      <c r="Q164" s="37"/>
      <c r="R164" s="42"/>
      <c r="S164" s="43"/>
      <c r="T164" s="44"/>
      <c r="U164" s="68"/>
      <c r="V164" s="44"/>
      <c r="W164" s="45"/>
    </row>
    <row r="165" spans="1:23" ht="13.5" thickBot="1" x14ac:dyDescent="0.25">
      <c r="A165" s="16" t="str">
        <f>$A$21</f>
        <v>CLERICAL</v>
      </c>
      <c r="B165" s="27">
        <f t="shared" si="26"/>
        <v>0</v>
      </c>
      <c r="C165" s="28">
        <f t="shared" si="23"/>
        <v>0</v>
      </c>
      <c r="D165" s="29">
        <f t="shared" si="24"/>
        <v>0</v>
      </c>
      <c r="E165" s="28">
        <f t="shared" si="25"/>
        <v>0</v>
      </c>
      <c r="F165" s="30"/>
      <c r="G165" s="31"/>
      <c r="H165" s="32"/>
      <c r="I165" s="31"/>
      <c r="J165" s="32"/>
      <c r="K165" s="31"/>
      <c r="L165" s="32"/>
      <c r="M165" s="31"/>
      <c r="N165" s="32"/>
      <c r="O165" s="31"/>
      <c r="P165" s="32"/>
      <c r="Q165" s="37"/>
      <c r="R165" s="42"/>
      <c r="S165" s="43"/>
      <c r="T165" s="44"/>
      <c r="U165" s="68"/>
      <c r="V165" s="44"/>
      <c r="W165" s="45"/>
    </row>
    <row r="166" spans="1:23" ht="13.5" thickBot="1" x14ac:dyDescent="0.25">
      <c r="A166" s="16" t="str">
        <f>$A$22</f>
        <v>EQUIPMENT OPERATORS</v>
      </c>
      <c r="B166" s="27">
        <f t="shared" si="26"/>
        <v>0</v>
      </c>
      <c r="C166" s="28">
        <f t="shared" si="23"/>
        <v>0</v>
      </c>
      <c r="D166" s="29">
        <f t="shared" si="24"/>
        <v>0</v>
      </c>
      <c r="E166" s="28">
        <f t="shared" si="25"/>
        <v>0</v>
      </c>
      <c r="F166" s="30"/>
      <c r="G166" s="31"/>
      <c r="H166" s="32"/>
      <c r="I166" s="31"/>
      <c r="J166" s="32"/>
      <c r="K166" s="31"/>
      <c r="L166" s="32"/>
      <c r="M166" s="31"/>
      <c r="N166" s="32"/>
      <c r="O166" s="31"/>
      <c r="P166" s="32"/>
      <c r="Q166" s="37"/>
      <c r="R166" s="42"/>
      <c r="S166" s="43"/>
      <c r="T166" s="44"/>
      <c r="U166" s="68"/>
      <c r="V166" s="44"/>
      <c r="W166" s="45"/>
    </row>
    <row r="167" spans="1:23" ht="13.5" thickBot="1" x14ac:dyDescent="0.25">
      <c r="A167" s="16" t="str">
        <f>$A$23</f>
        <v>MECHANICS</v>
      </c>
      <c r="B167" s="27">
        <f t="shared" si="26"/>
        <v>0</v>
      </c>
      <c r="C167" s="28">
        <f t="shared" si="23"/>
        <v>0</v>
      </c>
      <c r="D167" s="29">
        <f t="shared" si="24"/>
        <v>0</v>
      </c>
      <c r="E167" s="28">
        <f t="shared" si="25"/>
        <v>0</v>
      </c>
      <c r="F167" s="30"/>
      <c r="G167" s="31"/>
      <c r="H167" s="32"/>
      <c r="I167" s="31"/>
      <c r="J167" s="32"/>
      <c r="K167" s="31"/>
      <c r="L167" s="32"/>
      <c r="M167" s="31"/>
      <c r="N167" s="32"/>
      <c r="O167" s="31"/>
      <c r="P167" s="32"/>
      <c r="Q167" s="37"/>
      <c r="R167" s="42"/>
      <c r="S167" s="43"/>
      <c r="T167" s="44"/>
      <c r="U167" s="68"/>
      <c r="V167" s="44"/>
      <c r="W167" s="45"/>
    </row>
    <row r="168" spans="1:23" ht="13.5" thickBot="1" x14ac:dyDescent="0.25">
      <c r="A168" s="16" t="str">
        <f>$A$24</f>
        <v>TRUCK DRIVERS</v>
      </c>
      <c r="B168" s="27">
        <f t="shared" si="26"/>
        <v>0</v>
      </c>
      <c r="C168" s="28">
        <f t="shared" si="23"/>
        <v>0</v>
      </c>
      <c r="D168" s="29">
        <f t="shared" si="24"/>
        <v>0</v>
      </c>
      <c r="E168" s="28">
        <f t="shared" si="25"/>
        <v>0</v>
      </c>
      <c r="F168" s="30"/>
      <c r="G168" s="31"/>
      <c r="H168" s="32"/>
      <c r="I168" s="31"/>
      <c r="J168" s="32"/>
      <c r="K168" s="31"/>
      <c r="L168" s="32"/>
      <c r="M168" s="31"/>
      <c r="N168" s="32"/>
      <c r="O168" s="31"/>
      <c r="P168" s="32"/>
      <c r="Q168" s="37"/>
      <c r="R168" s="46"/>
      <c r="S168" s="47"/>
      <c r="T168" s="40"/>
      <c r="U168" s="69"/>
      <c r="V168" s="40"/>
      <c r="W168" s="41"/>
    </row>
    <row r="169" spans="1:23" ht="13.5" thickBot="1" x14ac:dyDescent="0.25">
      <c r="A169" s="16" t="str">
        <f>$A$25</f>
        <v>IRONWORKERS</v>
      </c>
      <c r="B169" s="27">
        <f t="shared" si="26"/>
        <v>0</v>
      </c>
      <c r="C169" s="28">
        <f t="shared" si="23"/>
        <v>0</v>
      </c>
      <c r="D169" s="29">
        <f t="shared" si="24"/>
        <v>0</v>
      </c>
      <c r="E169" s="28">
        <f t="shared" si="25"/>
        <v>0</v>
      </c>
      <c r="F169" s="30"/>
      <c r="G169" s="31"/>
      <c r="H169" s="32"/>
      <c r="I169" s="31"/>
      <c r="J169" s="32"/>
      <c r="K169" s="31"/>
      <c r="L169" s="32"/>
      <c r="M169" s="31"/>
      <c r="N169" s="32"/>
      <c r="O169" s="31"/>
      <c r="P169" s="32"/>
      <c r="Q169" s="37"/>
      <c r="R169" s="48"/>
      <c r="S169" s="49"/>
      <c r="T169" s="50"/>
      <c r="U169" s="70"/>
      <c r="V169" s="50"/>
      <c r="W169" s="51"/>
    </row>
    <row r="170" spans="1:23" ht="13.5" thickBot="1" x14ac:dyDescent="0.25">
      <c r="A170" s="16" t="str">
        <f>$A$26</f>
        <v>CARPENTERS</v>
      </c>
      <c r="B170" s="27">
        <f t="shared" si="26"/>
        <v>0</v>
      </c>
      <c r="C170" s="28">
        <f t="shared" si="23"/>
        <v>0</v>
      </c>
      <c r="D170" s="29">
        <f t="shared" si="24"/>
        <v>0</v>
      </c>
      <c r="E170" s="28">
        <f t="shared" si="25"/>
        <v>0</v>
      </c>
      <c r="F170" s="30"/>
      <c r="G170" s="31"/>
      <c r="H170" s="32"/>
      <c r="I170" s="31"/>
      <c r="J170" s="32"/>
      <c r="K170" s="31"/>
      <c r="L170" s="32"/>
      <c r="M170" s="31"/>
      <c r="N170" s="32"/>
      <c r="O170" s="31"/>
      <c r="P170" s="32"/>
      <c r="Q170" s="37"/>
      <c r="R170" s="48"/>
      <c r="S170" s="49"/>
      <c r="T170" s="50"/>
      <c r="U170" s="70"/>
      <c r="V170" s="50"/>
      <c r="W170" s="51"/>
    </row>
    <row r="171" spans="1:23" ht="13.5" thickBot="1" x14ac:dyDescent="0.25">
      <c r="A171" s="16" t="str">
        <f>$A$27</f>
        <v>CEMENT MASONS</v>
      </c>
      <c r="B171" s="27">
        <f t="shared" si="26"/>
        <v>0</v>
      </c>
      <c r="C171" s="28">
        <f t="shared" si="23"/>
        <v>0</v>
      </c>
      <c r="D171" s="29">
        <f t="shared" si="24"/>
        <v>0</v>
      </c>
      <c r="E171" s="28">
        <f t="shared" si="25"/>
        <v>0</v>
      </c>
      <c r="F171" s="30"/>
      <c r="G171" s="31"/>
      <c r="H171" s="32"/>
      <c r="I171" s="31"/>
      <c r="J171" s="32"/>
      <c r="K171" s="31"/>
      <c r="L171" s="32"/>
      <c r="M171" s="31"/>
      <c r="N171" s="32"/>
      <c r="O171" s="31"/>
      <c r="P171" s="32"/>
      <c r="Q171" s="37"/>
      <c r="R171" s="48"/>
      <c r="S171" s="49"/>
      <c r="T171" s="50"/>
      <c r="U171" s="70"/>
      <c r="V171" s="50"/>
      <c r="W171" s="51"/>
    </row>
    <row r="172" spans="1:23" ht="13.5" thickBot="1" x14ac:dyDescent="0.25">
      <c r="A172" s="16" t="str">
        <f>$A$28</f>
        <v>ELECTRICIANS</v>
      </c>
      <c r="B172" s="27">
        <f t="shared" si="26"/>
        <v>0</v>
      </c>
      <c r="C172" s="28">
        <f t="shared" si="23"/>
        <v>0</v>
      </c>
      <c r="D172" s="29">
        <f t="shared" si="24"/>
        <v>0</v>
      </c>
      <c r="E172" s="28">
        <f t="shared" si="25"/>
        <v>0</v>
      </c>
      <c r="F172" s="30"/>
      <c r="G172" s="31"/>
      <c r="H172" s="32"/>
      <c r="I172" s="31"/>
      <c r="J172" s="32"/>
      <c r="K172" s="31"/>
      <c r="L172" s="32"/>
      <c r="M172" s="31"/>
      <c r="N172" s="32"/>
      <c r="O172" s="31"/>
      <c r="P172" s="32"/>
      <c r="Q172" s="37"/>
      <c r="R172" s="48"/>
      <c r="S172" s="49"/>
      <c r="T172" s="50"/>
      <c r="U172" s="70"/>
      <c r="V172" s="50"/>
      <c r="W172" s="51"/>
    </row>
    <row r="173" spans="1:23" ht="13.5" thickBot="1" x14ac:dyDescent="0.25">
      <c r="A173" s="16" t="str">
        <f>$A$29</f>
        <v>PIPEFITTER/PLUMBERS</v>
      </c>
      <c r="B173" s="27">
        <f t="shared" si="26"/>
        <v>0</v>
      </c>
      <c r="C173" s="28">
        <f t="shared" si="23"/>
        <v>0</v>
      </c>
      <c r="D173" s="29">
        <f t="shared" si="24"/>
        <v>0</v>
      </c>
      <c r="E173" s="28">
        <f t="shared" si="25"/>
        <v>0</v>
      </c>
      <c r="F173" s="30"/>
      <c r="G173" s="31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52"/>
      <c r="S173" s="53"/>
      <c r="T173" s="54"/>
      <c r="U173" s="71"/>
      <c r="V173" s="54"/>
      <c r="W173" s="55"/>
    </row>
    <row r="174" spans="1:23" ht="13.5" thickBot="1" x14ac:dyDescent="0.25">
      <c r="A174" s="16" t="str">
        <f>$A$30</f>
        <v>PAINTERS</v>
      </c>
      <c r="B174" s="27">
        <f t="shared" si="26"/>
        <v>0</v>
      </c>
      <c r="C174" s="28">
        <f t="shared" si="23"/>
        <v>0</v>
      </c>
      <c r="D174" s="29">
        <f t="shared" si="24"/>
        <v>0</v>
      </c>
      <c r="E174" s="28">
        <f t="shared" si="25"/>
        <v>0</v>
      </c>
      <c r="F174" s="30"/>
      <c r="G174" s="31"/>
      <c r="H174" s="32"/>
      <c r="I174" s="31"/>
      <c r="J174" s="32"/>
      <c r="K174" s="31"/>
      <c r="L174" s="32"/>
      <c r="M174" s="31"/>
      <c r="N174" s="32"/>
      <c r="O174" s="31"/>
      <c r="P174" s="32"/>
      <c r="Q174" s="31"/>
      <c r="R174" s="32"/>
      <c r="S174" s="56"/>
      <c r="T174" s="57"/>
      <c r="U174" s="72"/>
      <c r="V174" s="57"/>
      <c r="W174" s="58"/>
    </row>
    <row r="175" spans="1:23" ht="13.5" thickBot="1" x14ac:dyDescent="0.25">
      <c r="A175" s="16" t="str">
        <f>$A$31</f>
        <v>LABORERS-SEMI SKILLED</v>
      </c>
      <c r="B175" s="27">
        <f t="shared" si="26"/>
        <v>0</v>
      </c>
      <c r="C175" s="28">
        <f t="shared" si="23"/>
        <v>0</v>
      </c>
      <c r="D175" s="29">
        <f t="shared" si="24"/>
        <v>0</v>
      </c>
      <c r="E175" s="28">
        <f t="shared" si="25"/>
        <v>0</v>
      </c>
      <c r="F175" s="30"/>
      <c r="G175" s="31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56"/>
      <c r="T175" s="57"/>
      <c r="U175" s="72"/>
      <c r="V175" s="57"/>
      <c r="W175" s="58"/>
    </row>
    <row r="176" spans="1:23" ht="13.5" thickBot="1" x14ac:dyDescent="0.25">
      <c r="A176" s="16" t="str">
        <f>$A$32</f>
        <v>LABORERS-UNSKILLED</v>
      </c>
      <c r="B176" s="27">
        <f t="shared" si="26"/>
        <v>0</v>
      </c>
      <c r="C176" s="28">
        <f t="shared" si="23"/>
        <v>0</v>
      </c>
      <c r="D176" s="29">
        <f t="shared" si="24"/>
        <v>0</v>
      </c>
      <c r="E176" s="28">
        <f t="shared" si="25"/>
        <v>0</v>
      </c>
      <c r="F176" s="30"/>
      <c r="G176" s="31"/>
      <c r="H176" s="32"/>
      <c r="I176" s="31"/>
      <c r="J176" s="32"/>
      <c r="K176" s="31"/>
      <c r="L176" s="32"/>
      <c r="M176" s="31"/>
      <c r="N176" s="32"/>
      <c r="O176" s="31"/>
      <c r="P176" s="32"/>
      <c r="Q176" s="31"/>
      <c r="R176" s="32"/>
      <c r="S176" s="56"/>
      <c r="T176" s="57"/>
      <c r="U176" s="72"/>
      <c r="V176" s="57"/>
      <c r="W176" s="58"/>
    </row>
    <row r="177" spans="1:23" ht="13.5" thickBot="1" x14ac:dyDescent="0.25">
      <c r="A177" s="16" t="str">
        <f>$A$33</f>
        <v>TOTAL</v>
      </c>
      <c r="B177" s="59">
        <f t="shared" ref="B177:O177" si="27">SUM(B162:B176)</f>
        <v>0</v>
      </c>
      <c r="C177" s="61">
        <f t="shared" si="27"/>
        <v>0</v>
      </c>
      <c r="D177" s="62">
        <f t="shared" si="27"/>
        <v>0</v>
      </c>
      <c r="E177" s="63">
        <f t="shared" si="27"/>
        <v>0</v>
      </c>
      <c r="F177" s="60">
        <f t="shared" si="27"/>
        <v>0</v>
      </c>
      <c r="G177" s="64">
        <f t="shared" si="27"/>
        <v>0</v>
      </c>
      <c r="H177" s="60">
        <f t="shared" si="27"/>
        <v>0</v>
      </c>
      <c r="I177" s="64">
        <f t="shared" si="27"/>
        <v>0</v>
      </c>
      <c r="J177" s="60">
        <f t="shared" si="27"/>
        <v>0</v>
      </c>
      <c r="K177" s="64">
        <f t="shared" si="27"/>
        <v>0</v>
      </c>
      <c r="L177" s="60">
        <f t="shared" si="27"/>
        <v>0</v>
      </c>
      <c r="M177" s="64">
        <f t="shared" si="27"/>
        <v>0</v>
      </c>
      <c r="N177" s="60">
        <f t="shared" si="27"/>
        <v>0</v>
      </c>
      <c r="O177" s="64">
        <f t="shared" si="27"/>
        <v>0</v>
      </c>
      <c r="P177" s="60">
        <f>SUM(P162:P176)</f>
        <v>0</v>
      </c>
      <c r="Q177" s="64">
        <f>SUM(Q162:Q176)</f>
        <v>0</v>
      </c>
      <c r="R177" s="60">
        <f t="shared" ref="R177:S177" si="28">SUM(R162:R176)</f>
        <v>0</v>
      </c>
      <c r="S177" s="63">
        <f t="shared" si="28"/>
        <v>0</v>
      </c>
      <c r="T177" s="60">
        <f>SUM(T162:T176)</f>
        <v>0</v>
      </c>
      <c r="U177" s="61">
        <f>SUM(U162:U176)</f>
        <v>0</v>
      </c>
      <c r="V177" s="60">
        <f>SUM(V162:V176)</f>
        <v>0</v>
      </c>
      <c r="W177" s="63">
        <f>SUM(W162:W176)</f>
        <v>0</v>
      </c>
    </row>
    <row r="178" spans="1:23" ht="12.75" customHeight="1" x14ac:dyDescent="0.2">
      <c r="A178" s="132" t="s">
        <v>37</v>
      </c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4"/>
    </row>
    <row r="179" spans="1:23" x14ac:dyDescent="0.2">
      <c r="A179" s="135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36"/>
    </row>
    <row r="180" spans="1:23" x14ac:dyDescent="0.2">
      <c r="A180" s="16" t="str">
        <f>$A$36</f>
        <v>APPRENTICES</v>
      </c>
      <c r="B180" s="28">
        <f>F180+H180+J180+L180+N180+P180+R180</f>
        <v>0</v>
      </c>
      <c r="C180" s="61">
        <f>G180+I180+K180+M180+O180+Q180+S180</f>
        <v>0</v>
      </c>
      <c r="D180" s="62">
        <f>F180+H180+J180+L180+N180+P180</f>
        <v>0</v>
      </c>
      <c r="E180" s="28">
        <f>G180+I180+K180+M180+O180+Q180</f>
        <v>0</v>
      </c>
      <c r="F180" s="73"/>
      <c r="G180" s="31"/>
      <c r="H180" s="74"/>
      <c r="I180" s="31"/>
      <c r="J180" s="74"/>
      <c r="K180" s="31"/>
      <c r="L180" s="74"/>
      <c r="M180" s="31"/>
      <c r="N180" s="74"/>
      <c r="O180" s="31"/>
      <c r="P180" s="74"/>
      <c r="Q180" s="31"/>
      <c r="R180" s="74"/>
      <c r="S180" s="31"/>
      <c r="T180" s="17"/>
      <c r="U180" s="18"/>
      <c r="V180" s="17"/>
      <c r="W180" s="18"/>
    </row>
    <row r="181" spans="1:23" x14ac:dyDescent="0.2">
      <c r="A181" s="16" t="str">
        <f>$A$37</f>
        <v>OJT TRAINEES</v>
      </c>
      <c r="B181" s="28">
        <f>F181+H181+J181+L181+N181+P181+R181</f>
        <v>0</v>
      </c>
      <c r="C181" s="61">
        <f>G181+I181+K181+M181+O181+Q181+S181</f>
        <v>0</v>
      </c>
      <c r="D181" s="62">
        <f>F181+H181+J181+L181+N181+P181</f>
        <v>0</v>
      </c>
      <c r="E181" s="28">
        <f>G181+I181+K181+M181+O181+Q181</f>
        <v>0</v>
      </c>
      <c r="F181" s="73"/>
      <c r="G181" s="31"/>
      <c r="H181" s="74"/>
      <c r="I181" s="31"/>
      <c r="J181" s="74"/>
      <c r="K181" s="31"/>
      <c r="L181" s="74"/>
      <c r="M181" s="31"/>
      <c r="N181" s="74"/>
      <c r="O181" s="31"/>
      <c r="P181" s="74"/>
      <c r="Q181" s="31"/>
      <c r="R181" s="74"/>
      <c r="S181" s="31"/>
      <c r="T181" s="19"/>
      <c r="U181" s="20"/>
      <c r="V181" s="19"/>
      <c r="W181" s="20"/>
    </row>
    <row r="182" spans="1:23" ht="15.75" customHeight="1" x14ac:dyDescent="0.2">
      <c r="A182" s="137" t="str">
        <f>$A$38</f>
        <v xml:space="preserve">8. PREPARED BY: </v>
      </c>
      <c r="B182" s="138"/>
      <c r="C182" s="138"/>
      <c r="D182" s="138"/>
      <c r="E182" s="138"/>
      <c r="F182" s="138"/>
      <c r="G182" s="138"/>
      <c r="H182" s="139"/>
      <c r="I182" s="147" t="str">
        <f>$I$38</f>
        <v>9. DATE</v>
      </c>
      <c r="J182" s="148"/>
      <c r="K182" s="147" t="str">
        <f>$K$38</f>
        <v>10. REVIEWED BY: Signature of Representative (Printed Name Accepted)</v>
      </c>
      <c r="L182" s="149"/>
      <c r="M182" s="149"/>
      <c r="N182" s="149"/>
      <c r="O182" s="149"/>
      <c r="P182" s="149"/>
      <c r="Q182" s="149"/>
      <c r="R182" s="149"/>
      <c r="S182" s="149"/>
      <c r="T182" s="149"/>
      <c r="U182" s="148"/>
      <c r="V182" s="147" t="s">
        <v>26</v>
      </c>
      <c r="W182" s="150"/>
    </row>
    <row r="183" spans="1:23" ht="12.75" customHeight="1" x14ac:dyDescent="0.2">
      <c r="A183" s="184" t="str">
        <f>$A$39</f>
        <v>Title of Contractors (Firm/Business) Representative</v>
      </c>
      <c r="B183" s="185"/>
      <c r="C183" s="185"/>
      <c r="D183" s="185"/>
      <c r="E183" s="185"/>
      <c r="F183" s="185"/>
      <c r="G183" s="185"/>
      <c r="H183" s="186"/>
      <c r="I183" s="168" t="str">
        <f>IF($I$39="","",$I$39)</f>
        <v/>
      </c>
      <c r="J183" s="169"/>
      <c r="K183" s="170" t="str">
        <f>IF($K$39="","",$K$39)</f>
        <v/>
      </c>
      <c r="L183" s="173"/>
      <c r="M183" s="173"/>
      <c r="N183" s="173"/>
      <c r="O183" s="173"/>
      <c r="P183" s="173"/>
      <c r="Q183" s="173"/>
      <c r="R183" s="173"/>
      <c r="S183" s="173"/>
      <c r="T183" s="173"/>
      <c r="U183" s="169"/>
      <c r="V183" s="168" t="str">
        <f>IF($V$39="","",$V$39)</f>
        <v/>
      </c>
      <c r="W183" s="175"/>
    </row>
    <row r="184" spans="1:23" x14ac:dyDescent="0.2">
      <c r="A184" s="178" t="str">
        <f>IF($A$40="","",$A$40)</f>
        <v/>
      </c>
      <c r="B184" s="179"/>
      <c r="C184" s="179"/>
      <c r="D184" s="179"/>
      <c r="E184" s="179"/>
      <c r="F184" s="179"/>
      <c r="G184" s="179"/>
      <c r="H184" s="180"/>
      <c r="I184" s="170"/>
      <c r="J184" s="169"/>
      <c r="K184" s="170"/>
      <c r="L184" s="173"/>
      <c r="M184" s="173"/>
      <c r="N184" s="173"/>
      <c r="O184" s="173"/>
      <c r="P184" s="173"/>
      <c r="Q184" s="173"/>
      <c r="R184" s="173"/>
      <c r="S184" s="173"/>
      <c r="T184" s="173"/>
      <c r="U184" s="169"/>
      <c r="V184" s="168"/>
      <c r="W184" s="175"/>
    </row>
    <row r="185" spans="1:23" x14ac:dyDescent="0.2">
      <c r="A185" s="178"/>
      <c r="B185" s="179"/>
      <c r="C185" s="179"/>
      <c r="D185" s="179"/>
      <c r="E185" s="179"/>
      <c r="F185" s="179"/>
      <c r="G185" s="179"/>
      <c r="H185" s="180"/>
      <c r="I185" s="170"/>
      <c r="J185" s="169"/>
      <c r="K185" s="170"/>
      <c r="L185" s="173"/>
      <c r="M185" s="173"/>
      <c r="N185" s="173"/>
      <c r="O185" s="173"/>
      <c r="P185" s="173"/>
      <c r="Q185" s="173"/>
      <c r="R185" s="173"/>
      <c r="S185" s="173"/>
      <c r="T185" s="173"/>
      <c r="U185" s="169"/>
      <c r="V185" s="168"/>
      <c r="W185" s="175"/>
    </row>
    <row r="186" spans="1:23" ht="13.5" thickBot="1" x14ac:dyDescent="0.25">
      <c r="A186" s="181"/>
      <c r="B186" s="182"/>
      <c r="C186" s="182"/>
      <c r="D186" s="182"/>
      <c r="E186" s="182"/>
      <c r="F186" s="182"/>
      <c r="G186" s="182"/>
      <c r="H186" s="183"/>
      <c r="I186" s="171"/>
      <c r="J186" s="172"/>
      <c r="K186" s="171"/>
      <c r="L186" s="174"/>
      <c r="M186" s="174"/>
      <c r="N186" s="174"/>
      <c r="O186" s="174"/>
      <c r="P186" s="174"/>
      <c r="Q186" s="174"/>
      <c r="R186" s="174"/>
      <c r="S186" s="174"/>
      <c r="T186" s="174"/>
      <c r="U186" s="172"/>
      <c r="V186" s="176"/>
      <c r="W186" s="177"/>
    </row>
    <row r="187" spans="1:23" x14ac:dyDescent="0.2">
      <c r="A187" s="238"/>
      <c r="B187" s="239"/>
      <c r="C187" s="240"/>
      <c r="D187" s="240"/>
      <c r="E187" s="22"/>
      <c r="F187" s="22"/>
      <c r="G187" s="22"/>
      <c r="H187" s="22"/>
      <c r="I187" s="22"/>
      <c r="J187" s="241"/>
      <c r="K187" s="241"/>
      <c r="L187" s="241"/>
      <c r="M187" s="241"/>
      <c r="N187" s="241"/>
      <c r="O187" s="241"/>
      <c r="P187" s="241"/>
      <c r="Q187" s="241"/>
      <c r="R187" s="241"/>
      <c r="S187" s="241"/>
      <c r="T187" s="241"/>
      <c r="U187" s="241"/>
      <c r="V187" s="241"/>
      <c r="W187" s="241"/>
    </row>
    <row r="188" spans="1:23" ht="13.5" thickBot="1" x14ac:dyDescent="0.25"/>
    <row r="189" spans="1:23" s="25" customFormat="1" ht="18.75" thickBot="1" x14ac:dyDescent="0.3">
      <c r="A189" s="117" t="str">
        <f>$A$9</f>
        <v xml:space="preserve">FEDERAL-AID HIGHWAY CONSTRUCTION CONTRACTORS ANNUAL EEO REPORT 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9"/>
    </row>
    <row r="190" spans="1:23" ht="12.75" customHeight="1" x14ac:dyDescent="0.2">
      <c r="A190" s="120" t="str">
        <f>$A$10</f>
        <v xml:space="preserve">1. SELECT FIELD FROM DROPDOWN MENU: </v>
      </c>
      <c r="B190" s="121"/>
      <c r="C190" s="121"/>
      <c r="D190" s="122"/>
      <c r="E190" s="123" t="str">
        <f>$E$10</f>
        <v>2. COMPANY NAME, CITY, STATE:</v>
      </c>
      <c r="F190" s="124"/>
      <c r="G190" s="124"/>
      <c r="H190" s="124"/>
      <c r="I190" s="125"/>
      <c r="J190" s="242" t="s">
        <v>54</v>
      </c>
      <c r="K190" s="77"/>
      <c r="L190" s="77"/>
      <c r="M190" s="77"/>
      <c r="N190" s="76" t="str">
        <f>$N$10</f>
        <v>4. DOLLAR AMOUNT OF CONTRACT:</v>
      </c>
      <c r="O190" s="77"/>
      <c r="P190" s="77"/>
      <c r="Q190" s="77"/>
      <c r="R190" s="126" t="str">
        <f>$R$10</f>
        <v>5.PROJECT LOCATION (CITY):</v>
      </c>
      <c r="S190" s="121"/>
      <c r="T190" s="121"/>
      <c r="U190" s="121"/>
      <c r="V190" s="121"/>
      <c r="W190" s="127"/>
    </row>
    <row r="191" spans="1:23" ht="12.75" customHeight="1" x14ac:dyDescent="0.2">
      <c r="A191" s="97"/>
      <c r="B191" s="98"/>
      <c r="C191" s="98"/>
      <c r="D191" s="99"/>
      <c r="E191" s="103" t="str">
        <f>IF($D$3="","Enter Company information at top of spreadsheet",$D$3)</f>
        <v>Enter Company information at top of spreadsheet</v>
      </c>
      <c r="F191" s="104"/>
      <c r="G191" s="104"/>
      <c r="H191" s="104"/>
      <c r="I191" s="105"/>
      <c r="J191" s="78"/>
      <c r="K191" s="79"/>
      <c r="L191" s="79"/>
      <c r="M191" s="79"/>
      <c r="N191" s="82"/>
      <c r="O191" s="83"/>
      <c r="P191" s="83"/>
      <c r="Q191" s="84"/>
      <c r="R191" s="110"/>
      <c r="S191" s="111"/>
      <c r="T191" s="111"/>
      <c r="U191" s="111"/>
      <c r="V191" s="111"/>
      <c r="W191" s="112"/>
    </row>
    <row r="192" spans="1:23" x14ac:dyDescent="0.2">
      <c r="A192" s="97"/>
      <c r="B192" s="98"/>
      <c r="C192" s="98"/>
      <c r="D192" s="99"/>
      <c r="E192" s="106"/>
      <c r="F192" s="104"/>
      <c r="G192" s="104"/>
      <c r="H192" s="104"/>
      <c r="I192" s="105"/>
      <c r="J192" s="78"/>
      <c r="K192" s="79"/>
      <c r="L192" s="79"/>
      <c r="M192" s="79"/>
      <c r="N192" s="85"/>
      <c r="O192" s="83"/>
      <c r="P192" s="83"/>
      <c r="Q192" s="84"/>
      <c r="R192" s="113"/>
      <c r="S192" s="111"/>
      <c r="T192" s="111"/>
      <c r="U192" s="111"/>
      <c r="V192" s="111"/>
      <c r="W192" s="112"/>
    </row>
    <row r="193" spans="1:23" ht="13.5" thickBot="1" x14ac:dyDescent="0.25">
      <c r="A193" s="100"/>
      <c r="B193" s="101"/>
      <c r="C193" s="101"/>
      <c r="D193" s="102"/>
      <c r="E193" s="107"/>
      <c r="F193" s="108"/>
      <c r="G193" s="108"/>
      <c r="H193" s="108"/>
      <c r="I193" s="109"/>
      <c r="J193" s="80"/>
      <c r="K193" s="81"/>
      <c r="L193" s="81"/>
      <c r="M193" s="81"/>
      <c r="N193" s="86"/>
      <c r="O193" s="87"/>
      <c r="P193" s="87"/>
      <c r="Q193" s="88"/>
      <c r="R193" s="114"/>
      <c r="S193" s="115"/>
      <c r="T193" s="115"/>
      <c r="U193" s="115"/>
      <c r="V193" s="115"/>
      <c r="W193" s="116"/>
    </row>
    <row r="194" spans="1:23" ht="30" customHeight="1" thickBot="1" x14ac:dyDescent="0.25">
      <c r="A194" s="91" t="str">
        <f>$A$14</f>
        <v>6. WORKFORCE ON FEDERAL-AID AND CONSTRUCTION SITE(S) DURING LAST FULL PAY PERIOD ENDING IN JULY 2026 (07/19/2026 to 07/25/2026)</v>
      </c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3"/>
    </row>
    <row r="195" spans="1:23" ht="13.5" thickBot="1" x14ac:dyDescent="0.25">
      <c r="A195" s="94" t="str">
        <f>$A$15</f>
        <v>TABLE A</v>
      </c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6"/>
      <c r="T195" s="140" t="str">
        <f>$T$15</f>
        <v>TABLE B</v>
      </c>
      <c r="U195" s="95"/>
      <c r="V195" s="95"/>
      <c r="W195" s="141"/>
    </row>
    <row r="196" spans="1:23" ht="99" customHeight="1" thickTop="1" thickBot="1" x14ac:dyDescent="0.25">
      <c r="A196" s="5" t="str">
        <f>$A$16</f>
        <v>JOB CATEGORIES</v>
      </c>
      <c r="B196" s="142" t="str">
        <f>$B$16</f>
        <v>TOTAL EMPLOYED</v>
      </c>
      <c r="C196" s="143"/>
      <c r="D196" s="144" t="str">
        <f>$D$16</f>
        <v>TOTAL RACIAL / ETHNIC MINORITY</v>
      </c>
      <c r="E196" s="145"/>
      <c r="F196" s="146" t="str">
        <f>$F$16</f>
        <v>BLACK or
AFRICAN
AMERICAN</v>
      </c>
      <c r="G196" s="90"/>
      <c r="H196" s="89" t="str">
        <f>$H$16</f>
        <v>WHITE /
HISPANIC OR LATINO</v>
      </c>
      <c r="I196" s="90"/>
      <c r="J196" s="89" t="str">
        <f>$J$16</f>
        <v>AMERICAN 
INDIAN OR 
ALASKA 
NATIVE</v>
      </c>
      <c r="K196" s="90"/>
      <c r="L196" s="89" t="str">
        <f>$L$16</f>
        <v>ASIAN</v>
      </c>
      <c r="M196" s="90"/>
      <c r="N196" s="89" t="str">
        <f>$N$16</f>
        <v>NATIVE 
HAWAIIAN OR 
OTHER PACIFIC ISLANDER</v>
      </c>
      <c r="O196" s="90"/>
      <c r="P196" s="89" t="str">
        <f>$P$16</f>
        <v>TWO OR MORE RACES</v>
      </c>
      <c r="Q196" s="90"/>
      <c r="R196" s="89" t="str">
        <f>$R$16</f>
        <v>WHITE / NON-
HISPANIC OR LATINO</v>
      </c>
      <c r="S196" s="128"/>
      <c r="T196" s="129" t="str">
        <f>$T$16</f>
        <v>APPRENTICES</v>
      </c>
      <c r="U196" s="129"/>
      <c r="V196" s="130" t="str">
        <f>$V$16</f>
        <v>ON THE JOB TRAINEES</v>
      </c>
      <c r="W196" s="131"/>
    </row>
    <row r="197" spans="1:23" ht="14.25" thickTop="1" thickBot="1" x14ac:dyDescent="0.25">
      <c r="A197" s="6"/>
      <c r="B197" s="7" t="str">
        <f>$B$17</f>
        <v>M</v>
      </c>
      <c r="C197" s="8" t="str">
        <f>$C$17</f>
        <v>F</v>
      </c>
      <c r="D197" s="9" t="str">
        <f>$D$17</f>
        <v>M</v>
      </c>
      <c r="E197" s="8" t="str">
        <f>$E$17</f>
        <v>F</v>
      </c>
      <c r="F197" s="10" t="str">
        <f>$F$17</f>
        <v>M</v>
      </c>
      <c r="G197" s="11" t="str">
        <f>$G$17</f>
        <v>F</v>
      </c>
      <c r="H197" s="12" t="str">
        <f>$H$17</f>
        <v>M</v>
      </c>
      <c r="I197" s="11" t="str">
        <f>$I$17</f>
        <v>F</v>
      </c>
      <c r="J197" s="12" t="str">
        <f>$J$17</f>
        <v>M</v>
      </c>
      <c r="K197" s="11" t="str">
        <f>$K$17</f>
        <v>F</v>
      </c>
      <c r="L197" s="12" t="str">
        <f>$L$17</f>
        <v>M</v>
      </c>
      <c r="M197" s="11" t="str">
        <f>$M$17</f>
        <v>F</v>
      </c>
      <c r="N197" s="12" t="str">
        <f>$N$17</f>
        <v>M</v>
      </c>
      <c r="O197" s="11" t="str">
        <f>$O$17</f>
        <v>F</v>
      </c>
      <c r="P197" s="12" t="str">
        <f>$P$17</f>
        <v>M</v>
      </c>
      <c r="Q197" s="11" t="str">
        <f>$Q$17</f>
        <v>F</v>
      </c>
      <c r="R197" s="12" t="str">
        <f>$R$17</f>
        <v>M</v>
      </c>
      <c r="S197" s="13" t="str">
        <f>$S$17</f>
        <v>F</v>
      </c>
      <c r="T197" s="14" t="str">
        <f>$T$17</f>
        <v>M</v>
      </c>
      <c r="U197" s="8" t="str">
        <f>$U$17</f>
        <v>F</v>
      </c>
      <c r="V197" s="75" t="str">
        <f>$V$17</f>
        <v>M</v>
      </c>
      <c r="W197" s="15" t="str">
        <f>$W$17</f>
        <v>F</v>
      </c>
    </row>
    <row r="198" spans="1:23" ht="14.25" thickTop="1" thickBot="1" x14ac:dyDescent="0.25">
      <c r="A198" s="16" t="str">
        <f>$A$18</f>
        <v>OFFICIALS</v>
      </c>
      <c r="B198" s="27">
        <f>F198+H198+J198+L198+N198+P198+R198</f>
        <v>0</v>
      </c>
      <c r="C198" s="28">
        <f t="shared" ref="C198:C212" si="29">G198+I198+K198+M198+O198+Q198+S198</f>
        <v>0</v>
      </c>
      <c r="D198" s="29">
        <f t="shared" ref="D198:D212" si="30">F198+H198+J198+L198+N198+P198</f>
        <v>0</v>
      </c>
      <c r="E198" s="28">
        <f t="shared" ref="E198:E212" si="31">G198+I198+K198+M198+O198+Q198</f>
        <v>0</v>
      </c>
      <c r="F198" s="30"/>
      <c r="G198" s="31"/>
      <c r="H198" s="32"/>
      <c r="I198" s="31"/>
      <c r="J198" s="32"/>
      <c r="K198" s="31"/>
      <c r="L198" s="32"/>
      <c r="M198" s="31"/>
      <c r="N198" s="32"/>
      <c r="O198" s="31"/>
      <c r="P198" s="32"/>
      <c r="Q198" s="31"/>
      <c r="R198" s="33"/>
      <c r="S198" s="34"/>
      <c r="T198" s="35"/>
      <c r="U198" s="66"/>
      <c r="V198" s="35"/>
      <c r="W198" s="36"/>
    </row>
    <row r="199" spans="1:23" ht="14.25" thickTop="1" thickBot="1" x14ac:dyDescent="0.25">
      <c r="A199" s="16" t="str">
        <f>$A$19</f>
        <v>SUPERVISORS</v>
      </c>
      <c r="B199" s="27">
        <f t="shared" ref="B199:B212" si="32">F199+H199+J199+L199+N199+P199+R199</f>
        <v>0</v>
      </c>
      <c r="C199" s="28">
        <f t="shared" si="29"/>
        <v>0</v>
      </c>
      <c r="D199" s="29">
        <f t="shared" si="30"/>
        <v>0</v>
      </c>
      <c r="E199" s="28">
        <f t="shared" si="31"/>
        <v>0</v>
      </c>
      <c r="F199" s="30"/>
      <c r="G199" s="31"/>
      <c r="H199" s="32"/>
      <c r="I199" s="31"/>
      <c r="J199" s="32"/>
      <c r="K199" s="31"/>
      <c r="L199" s="32"/>
      <c r="M199" s="31"/>
      <c r="N199" s="32"/>
      <c r="O199" s="31"/>
      <c r="P199" s="32"/>
      <c r="Q199" s="37"/>
      <c r="R199" s="38"/>
      <c r="S199" s="39"/>
      <c r="T199" s="40"/>
      <c r="U199" s="67"/>
      <c r="V199" s="40"/>
      <c r="W199" s="41"/>
    </row>
    <row r="200" spans="1:23" ht="14.25" thickTop="1" thickBot="1" x14ac:dyDescent="0.25">
      <c r="A200" s="16" t="str">
        <f>$A$20</f>
        <v>FOREMEN/WOMEN</v>
      </c>
      <c r="B200" s="27">
        <f t="shared" si="32"/>
        <v>0</v>
      </c>
      <c r="C200" s="28">
        <f t="shared" si="29"/>
        <v>0</v>
      </c>
      <c r="D200" s="29">
        <f t="shared" si="30"/>
        <v>0</v>
      </c>
      <c r="E200" s="28">
        <f t="shared" si="31"/>
        <v>0</v>
      </c>
      <c r="F200" s="30"/>
      <c r="G200" s="31"/>
      <c r="H200" s="32"/>
      <c r="I200" s="31"/>
      <c r="J200" s="32"/>
      <c r="K200" s="31"/>
      <c r="L200" s="32"/>
      <c r="M200" s="31"/>
      <c r="N200" s="32"/>
      <c r="O200" s="31"/>
      <c r="P200" s="32"/>
      <c r="Q200" s="37"/>
      <c r="R200" s="42"/>
      <c r="S200" s="43"/>
      <c r="T200" s="44"/>
      <c r="U200" s="68"/>
      <c r="V200" s="44"/>
      <c r="W200" s="45"/>
    </row>
    <row r="201" spans="1:23" ht="14.25" thickTop="1" thickBot="1" x14ac:dyDescent="0.25">
      <c r="A201" s="16" t="str">
        <f>$A$21</f>
        <v>CLERICAL</v>
      </c>
      <c r="B201" s="27">
        <f t="shared" si="32"/>
        <v>0</v>
      </c>
      <c r="C201" s="28">
        <f t="shared" si="29"/>
        <v>0</v>
      </c>
      <c r="D201" s="29">
        <f t="shared" si="30"/>
        <v>0</v>
      </c>
      <c r="E201" s="28">
        <f t="shared" si="31"/>
        <v>0</v>
      </c>
      <c r="F201" s="30"/>
      <c r="G201" s="31"/>
      <c r="H201" s="32"/>
      <c r="I201" s="31"/>
      <c r="J201" s="32"/>
      <c r="K201" s="31"/>
      <c r="L201" s="32"/>
      <c r="M201" s="31"/>
      <c r="N201" s="32"/>
      <c r="O201" s="31"/>
      <c r="P201" s="32"/>
      <c r="Q201" s="37"/>
      <c r="R201" s="42"/>
      <c r="S201" s="43"/>
      <c r="T201" s="44"/>
      <c r="U201" s="68"/>
      <c r="V201" s="44"/>
      <c r="W201" s="45"/>
    </row>
    <row r="202" spans="1:23" ht="14.25" thickTop="1" thickBot="1" x14ac:dyDescent="0.25">
      <c r="A202" s="16" t="str">
        <f>$A$22</f>
        <v>EQUIPMENT OPERATORS</v>
      </c>
      <c r="B202" s="27">
        <f t="shared" si="32"/>
        <v>0</v>
      </c>
      <c r="C202" s="28">
        <f t="shared" si="29"/>
        <v>0</v>
      </c>
      <c r="D202" s="29">
        <f t="shared" si="30"/>
        <v>0</v>
      </c>
      <c r="E202" s="28">
        <f t="shared" si="31"/>
        <v>0</v>
      </c>
      <c r="F202" s="30"/>
      <c r="G202" s="31"/>
      <c r="H202" s="32"/>
      <c r="I202" s="31"/>
      <c r="J202" s="32"/>
      <c r="K202" s="31"/>
      <c r="L202" s="32"/>
      <c r="M202" s="31"/>
      <c r="N202" s="32"/>
      <c r="O202" s="31"/>
      <c r="P202" s="32"/>
      <c r="Q202" s="37"/>
      <c r="R202" s="42"/>
      <c r="S202" s="43"/>
      <c r="T202" s="44"/>
      <c r="U202" s="68"/>
      <c r="V202" s="44"/>
      <c r="W202" s="45"/>
    </row>
    <row r="203" spans="1:23" ht="14.25" thickTop="1" thickBot="1" x14ac:dyDescent="0.25">
      <c r="A203" s="16" t="str">
        <f>$A$23</f>
        <v>MECHANICS</v>
      </c>
      <c r="B203" s="27">
        <f t="shared" si="32"/>
        <v>0</v>
      </c>
      <c r="C203" s="28">
        <f t="shared" si="29"/>
        <v>0</v>
      </c>
      <c r="D203" s="29">
        <f t="shared" si="30"/>
        <v>0</v>
      </c>
      <c r="E203" s="28">
        <f t="shared" si="31"/>
        <v>0</v>
      </c>
      <c r="F203" s="30"/>
      <c r="G203" s="31"/>
      <c r="H203" s="32"/>
      <c r="I203" s="31"/>
      <c r="J203" s="32"/>
      <c r="K203" s="31"/>
      <c r="L203" s="32"/>
      <c r="M203" s="31"/>
      <c r="N203" s="32"/>
      <c r="O203" s="31"/>
      <c r="P203" s="32"/>
      <c r="Q203" s="37"/>
      <c r="R203" s="42"/>
      <c r="S203" s="43"/>
      <c r="T203" s="44"/>
      <c r="U203" s="68"/>
      <c r="V203" s="44"/>
      <c r="W203" s="45"/>
    </row>
    <row r="204" spans="1:23" ht="14.25" thickTop="1" thickBot="1" x14ac:dyDescent="0.25">
      <c r="A204" s="16" t="str">
        <f>$A$24</f>
        <v>TRUCK DRIVERS</v>
      </c>
      <c r="B204" s="27">
        <f t="shared" si="32"/>
        <v>0</v>
      </c>
      <c r="C204" s="28">
        <f t="shared" si="29"/>
        <v>0</v>
      </c>
      <c r="D204" s="29">
        <f t="shared" si="30"/>
        <v>0</v>
      </c>
      <c r="E204" s="28">
        <f t="shared" si="31"/>
        <v>0</v>
      </c>
      <c r="F204" s="30"/>
      <c r="G204" s="31"/>
      <c r="H204" s="32"/>
      <c r="I204" s="31"/>
      <c r="J204" s="32"/>
      <c r="K204" s="31"/>
      <c r="L204" s="32"/>
      <c r="M204" s="31"/>
      <c r="N204" s="32"/>
      <c r="O204" s="31"/>
      <c r="P204" s="32"/>
      <c r="Q204" s="37"/>
      <c r="R204" s="46"/>
      <c r="S204" s="47"/>
      <c r="T204" s="40"/>
      <c r="U204" s="69"/>
      <c r="V204" s="40"/>
      <c r="W204" s="41"/>
    </row>
    <row r="205" spans="1:23" ht="14.25" thickTop="1" thickBot="1" x14ac:dyDescent="0.25">
      <c r="A205" s="16" t="str">
        <f>$A$25</f>
        <v>IRONWORKERS</v>
      </c>
      <c r="B205" s="27">
        <f t="shared" si="32"/>
        <v>0</v>
      </c>
      <c r="C205" s="28">
        <f t="shared" si="29"/>
        <v>0</v>
      </c>
      <c r="D205" s="29">
        <f t="shared" si="30"/>
        <v>0</v>
      </c>
      <c r="E205" s="28">
        <f t="shared" si="31"/>
        <v>0</v>
      </c>
      <c r="F205" s="30"/>
      <c r="G205" s="31"/>
      <c r="H205" s="32"/>
      <c r="I205" s="31"/>
      <c r="J205" s="32"/>
      <c r="K205" s="31"/>
      <c r="L205" s="32"/>
      <c r="M205" s="31"/>
      <c r="N205" s="32"/>
      <c r="O205" s="31"/>
      <c r="P205" s="32"/>
      <c r="Q205" s="37"/>
      <c r="R205" s="48"/>
      <c r="S205" s="49"/>
      <c r="T205" s="50"/>
      <c r="U205" s="70"/>
      <c r="V205" s="50"/>
      <c r="W205" s="51"/>
    </row>
    <row r="206" spans="1:23" ht="14.25" thickTop="1" thickBot="1" x14ac:dyDescent="0.25">
      <c r="A206" s="16" t="str">
        <f>$A$26</f>
        <v>CARPENTERS</v>
      </c>
      <c r="B206" s="27">
        <f t="shared" si="32"/>
        <v>0</v>
      </c>
      <c r="C206" s="28">
        <f t="shared" si="29"/>
        <v>0</v>
      </c>
      <c r="D206" s="29">
        <f t="shared" si="30"/>
        <v>0</v>
      </c>
      <c r="E206" s="28">
        <f t="shared" si="31"/>
        <v>0</v>
      </c>
      <c r="F206" s="30"/>
      <c r="G206" s="31"/>
      <c r="H206" s="32"/>
      <c r="I206" s="31"/>
      <c r="J206" s="32"/>
      <c r="K206" s="31"/>
      <c r="L206" s="32"/>
      <c r="M206" s="31"/>
      <c r="N206" s="32"/>
      <c r="O206" s="31"/>
      <c r="P206" s="32"/>
      <c r="Q206" s="37"/>
      <c r="R206" s="48"/>
      <c r="S206" s="49"/>
      <c r="T206" s="50"/>
      <c r="U206" s="70"/>
      <c r="V206" s="50"/>
      <c r="W206" s="51"/>
    </row>
    <row r="207" spans="1:23" ht="14.25" thickTop="1" thickBot="1" x14ac:dyDescent="0.25">
      <c r="A207" s="16" t="str">
        <f>$A$27</f>
        <v>CEMENT MASONS</v>
      </c>
      <c r="B207" s="27">
        <f t="shared" si="32"/>
        <v>0</v>
      </c>
      <c r="C207" s="28">
        <f t="shared" si="29"/>
        <v>0</v>
      </c>
      <c r="D207" s="29">
        <f t="shared" si="30"/>
        <v>0</v>
      </c>
      <c r="E207" s="28">
        <f t="shared" si="31"/>
        <v>0</v>
      </c>
      <c r="F207" s="30"/>
      <c r="G207" s="31"/>
      <c r="H207" s="32"/>
      <c r="I207" s="31"/>
      <c r="J207" s="32"/>
      <c r="K207" s="31"/>
      <c r="L207" s="32"/>
      <c r="M207" s="31"/>
      <c r="N207" s="32"/>
      <c r="O207" s="31"/>
      <c r="P207" s="32"/>
      <c r="Q207" s="37"/>
      <c r="R207" s="48"/>
      <c r="S207" s="49"/>
      <c r="T207" s="50"/>
      <c r="U207" s="70"/>
      <c r="V207" s="50"/>
      <c r="W207" s="51"/>
    </row>
    <row r="208" spans="1:23" ht="14.25" thickTop="1" thickBot="1" x14ac:dyDescent="0.25">
      <c r="A208" s="16" t="str">
        <f>$A$28</f>
        <v>ELECTRICIANS</v>
      </c>
      <c r="B208" s="27">
        <f t="shared" si="32"/>
        <v>0</v>
      </c>
      <c r="C208" s="28">
        <f t="shared" si="29"/>
        <v>0</v>
      </c>
      <c r="D208" s="29">
        <f t="shared" si="30"/>
        <v>0</v>
      </c>
      <c r="E208" s="28">
        <f t="shared" si="31"/>
        <v>0</v>
      </c>
      <c r="F208" s="30"/>
      <c r="G208" s="31"/>
      <c r="H208" s="32"/>
      <c r="I208" s="31"/>
      <c r="J208" s="32"/>
      <c r="K208" s="31"/>
      <c r="L208" s="32"/>
      <c r="M208" s="31"/>
      <c r="N208" s="32"/>
      <c r="O208" s="31"/>
      <c r="P208" s="32"/>
      <c r="Q208" s="37"/>
      <c r="R208" s="48"/>
      <c r="S208" s="49"/>
      <c r="T208" s="50"/>
      <c r="U208" s="70"/>
      <c r="V208" s="50"/>
      <c r="W208" s="51"/>
    </row>
    <row r="209" spans="1:23" ht="14.25" thickTop="1" thickBot="1" x14ac:dyDescent="0.25">
      <c r="A209" s="16" t="str">
        <f>$A$29</f>
        <v>PIPEFITTER/PLUMBERS</v>
      </c>
      <c r="B209" s="27">
        <f t="shared" si="32"/>
        <v>0</v>
      </c>
      <c r="C209" s="28">
        <f t="shared" si="29"/>
        <v>0</v>
      </c>
      <c r="D209" s="29">
        <f t="shared" si="30"/>
        <v>0</v>
      </c>
      <c r="E209" s="28">
        <f t="shared" si="31"/>
        <v>0</v>
      </c>
      <c r="F209" s="30"/>
      <c r="G209" s="31"/>
      <c r="H209" s="32"/>
      <c r="I209" s="31"/>
      <c r="J209" s="32"/>
      <c r="K209" s="31"/>
      <c r="L209" s="32"/>
      <c r="M209" s="31"/>
      <c r="N209" s="32"/>
      <c r="O209" s="31"/>
      <c r="P209" s="32"/>
      <c r="Q209" s="31"/>
      <c r="R209" s="52"/>
      <c r="S209" s="53"/>
      <c r="T209" s="54"/>
      <c r="U209" s="71"/>
      <c r="V209" s="54"/>
      <c r="W209" s="55"/>
    </row>
    <row r="210" spans="1:23" ht="14.25" thickTop="1" thickBot="1" x14ac:dyDescent="0.25">
      <c r="A210" s="16" t="str">
        <f>$A$30</f>
        <v>PAINTERS</v>
      </c>
      <c r="B210" s="27">
        <f t="shared" si="32"/>
        <v>0</v>
      </c>
      <c r="C210" s="28">
        <f t="shared" si="29"/>
        <v>0</v>
      </c>
      <c r="D210" s="29">
        <f t="shared" si="30"/>
        <v>0</v>
      </c>
      <c r="E210" s="28">
        <f t="shared" si="31"/>
        <v>0</v>
      </c>
      <c r="F210" s="30"/>
      <c r="G210" s="31"/>
      <c r="H210" s="32"/>
      <c r="I210" s="31"/>
      <c r="J210" s="32"/>
      <c r="K210" s="31"/>
      <c r="L210" s="32"/>
      <c r="M210" s="31"/>
      <c r="N210" s="32"/>
      <c r="O210" s="31"/>
      <c r="P210" s="32"/>
      <c r="Q210" s="31"/>
      <c r="R210" s="32"/>
      <c r="S210" s="56"/>
      <c r="T210" s="57"/>
      <c r="U210" s="72"/>
      <c r="V210" s="57"/>
      <c r="W210" s="58"/>
    </row>
    <row r="211" spans="1:23" ht="14.25" thickTop="1" thickBot="1" x14ac:dyDescent="0.25">
      <c r="A211" s="16" t="str">
        <f>$A$31</f>
        <v>LABORERS-SEMI SKILLED</v>
      </c>
      <c r="B211" s="27">
        <f t="shared" si="32"/>
        <v>0</v>
      </c>
      <c r="C211" s="28">
        <f t="shared" si="29"/>
        <v>0</v>
      </c>
      <c r="D211" s="29">
        <f t="shared" si="30"/>
        <v>0</v>
      </c>
      <c r="E211" s="28">
        <f t="shared" si="31"/>
        <v>0</v>
      </c>
      <c r="F211" s="30"/>
      <c r="G211" s="31"/>
      <c r="H211" s="32"/>
      <c r="I211" s="31"/>
      <c r="J211" s="32"/>
      <c r="K211" s="31"/>
      <c r="L211" s="32"/>
      <c r="M211" s="31"/>
      <c r="N211" s="32"/>
      <c r="O211" s="31"/>
      <c r="P211" s="32"/>
      <c r="Q211" s="31"/>
      <c r="R211" s="32"/>
      <c r="S211" s="56"/>
      <c r="T211" s="57"/>
      <c r="U211" s="72"/>
      <c r="V211" s="57"/>
      <c r="W211" s="58"/>
    </row>
    <row r="212" spans="1:23" ht="14.25" thickTop="1" thickBot="1" x14ac:dyDescent="0.25">
      <c r="A212" s="16" t="str">
        <f>$A$32</f>
        <v>LABORERS-UNSKILLED</v>
      </c>
      <c r="B212" s="27">
        <f t="shared" si="32"/>
        <v>0</v>
      </c>
      <c r="C212" s="28">
        <f t="shared" si="29"/>
        <v>0</v>
      </c>
      <c r="D212" s="29">
        <f t="shared" si="30"/>
        <v>0</v>
      </c>
      <c r="E212" s="28">
        <f t="shared" si="31"/>
        <v>0</v>
      </c>
      <c r="F212" s="30"/>
      <c r="G212" s="31"/>
      <c r="H212" s="32"/>
      <c r="I212" s="31"/>
      <c r="J212" s="32"/>
      <c r="K212" s="31"/>
      <c r="L212" s="32"/>
      <c r="M212" s="31"/>
      <c r="N212" s="32"/>
      <c r="O212" s="31"/>
      <c r="P212" s="32"/>
      <c r="Q212" s="31"/>
      <c r="R212" s="32"/>
      <c r="S212" s="56"/>
      <c r="T212" s="57"/>
      <c r="U212" s="72"/>
      <c r="V212" s="57"/>
      <c r="W212" s="58"/>
    </row>
    <row r="213" spans="1:23" ht="14.25" thickTop="1" thickBot="1" x14ac:dyDescent="0.25">
      <c r="A213" s="16" t="str">
        <f>$A$33</f>
        <v>TOTAL</v>
      </c>
      <c r="B213" s="59">
        <f t="shared" ref="B213:O213" si="33">SUM(B198:B212)</f>
        <v>0</v>
      </c>
      <c r="C213" s="61">
        <f t="shared" si="33"/>
        <v>0</v>
      </c>
      <c r="D213" s="62">
        <f t="shared" si="33"/>
        <v>0</v>
      </c>
      <c r="E213" s="63">
        <f t="shared" si="33"/>
        <v>0</v>
      </c>
      <c r="F213" s="60">
        <f t="shared" si="33"/>
        <v>0</v>
      </c>
      <c r="G213" s="64">
        <f t="shared" si="33"/>
        <v>0</v>
      </c>
      <c r="H213" s="60">
        <f t="shared" si="33"/>
        <v>0</v>
      </c>
      <c r="I213" s="64">
        <f t="shared" si="33"/>
        <v>0</v>
      </c>
      <c r="J213" s="60">
        <f t="shared" si="33"/>
        <v>0</v>
      </c>
      <c r="K213" s="64">
        <f t="shared" si="33"/>
        <v>0</v>
      </c>
      <c r="L213" s="60">
        <f t="shared" si="33"/>
        <v>0</v>
      </c>
      <c r="M213" s="64">
        <f t="shared" si="33"/>
        <v>0</v>
      </c>
      <c r="N213" s="60">
        <f t="shared" si="33"/>
        <v>0</v>
      </c>
      <c r="O213" s="64">
        <f t="shared" si="33"/>
        <v>0</v>
      </c>
      <c r="P213" s="60">
        <f>SUM(P198:P212)</f>
        <v>0</v>
      </c>
      <c r="Q213" s="64">
        <f>SUM(Q198:Q212)</f>
        <v>0</v>
      </c>
      <c r="R213" s="60">
        <f t="shared" ref="R213:S213" si="34">SUM(R198:R212)</f>
        <v>0</v>
      </c>
      <c r="S213" s="63">
        <f t="shared" si="34"/>
        <v>0</v>
      </c>
      <c r="T213" s="60">
        <f>SUM(T198:T212)</f>
        <v>0</v>
      </c>
      <c r="U213" s="61">
        <f>SUM(U198:U212)</f>
        <v>0</v>
      </c>
      <c r="V213" s="60">
        <f>SUM(V198:V212)</f>
        <v>0</v>
      </c>
      <c r="W213" s="63">
        <f>SUM(W198:W212)</f>
        <v>0</v>
      </c>
    </row>
    <row r="214" spans="1:23" ht="12.75" customHeight="1" x14ac:dyDescent="0.2">
      <c r="A214" s="132" t="s">
        <v>37</v>
      </c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4"/>
    </row>
    <row r="215" spans="1:23" x14ac:dyDescent="0.2">
      <c r="A215" s="135"/>
      <c r="B215" s="108"/>
      <c r="C215" s="108"/>
      <c r="D215" s="108"/>
      <c r="E215" s="108"/>
      <c r="F215" s="108"/>
      <c r="G215" s="108"/>
      <c r="H215" s="108"/>
      <c r="I215" s="108"/>
      <c r="J215" s="108"/>
      <c r="K215" s="108"/>
      <c r="L215" s="108"/>
      <c r="M215" s="108"/>
      <c r="N215" s="108"/>
      <c r="O215" s="108"/>
      <c r="P215" s="108"/>
      <c r="Q215" s="108"/>
      <c r="R215" s="108"/>
      <c r="S215" s="108"/>
      <c r="T215" s="108"/>
      <c r="U215" s="108"/>
      <c r="V215" s="108"/>
      <c r="W215" s="136"/>
    </row>
    <row r="216" spans="1:23" x14ac:dyDescent="0.2">
      <c r="A216" s="16" t="str">
        <f>$A$36</f>
        <v>APPRENTICES</v>
      </c>
      <c r="B216" s="28">
        <f>F216+H216+J216+L216+N216+P216+R216</f>
        <v>0</v>
      </c>
      <c r="C216" s="61">
        <f>G216+I216+K216+M216+O216+Q216+S216</f>
        <v>0</v>
      </c>
      <c r="D216" s="62">
        <f>F216+H216+J216+L216+N216+P216</f>
        <v>0</v>
      </c>
      <c r="E216" s="28">
        <f>G216+I216+K216+M216+O216+Q216</f>
        <v>0</v>
      </c>
      <c r="F216" s="73"/>
      <c r="G216" s="31"/>
      <c r="H216" s="74"/>
      <c r="I216" s="31"/>
      <c r="J216" s="74"/>
      <c r="K216" s="31"/>
      <c r="L216" s="74"/>
      <c r="M216" s="31"/>
      <c r="N216" s="74"/>
      <c r="O216" s="31"/>
      <c r="P216" s="74"/>
      <c r="Q216" s="31"/>
      <c r="R216" s="74"/>
      <c r="S216" s="31"/>
      <c r="T216" s="17"/>
      <c r="U216" s="18"/>
      <c r="V216" s="17"/>
      <c r="W216" s="18"/>
    </row>
    <row r="217" spans="1:23" x14ac:dyDescent="0.2">
      <c r="A217" s="16" t="str">
        <f>$A$37</f>
        <v>OJT TRAINEES</v>
      </c>
      <c r="B217" s="28">
        <f>F217+H217+J217+L217+N217+P217+R217</f>
        <v>0</v>
      </c>
      <c r="C217" s="61">
        <f>G217+I217+K217+M217+O217+Q217+S217</f>
        <v>0</v>
      </c>
      <c r="D217" s="62">
        <f>F217+H217+J217+L217+N217+P217</f>
        <v>0</v>
      </c>
      <c r="E217" s="28">
        <f>G217+I217+K217+M217+O217+Q217</f>
        <v>0</v>
      </c>
      <c r="F217" s="73"/>
      <c r="G217" s="31"/>
      <c r="H217" s="74"/>
      <c r="I217" s="31"/>
      <c r="J217" s="74"/>
      <c r="K217" s="31"/>
      <c r="L217" s="74"/>
      <c r="M217" s="31"/>
      <c r="N217" s="74"/>
      <c r="O217" s="31"/>
      <c r="P217" s="74"/>
      <c r="Q217" s="31"/>
      <c r="R217" s="74"/>
      <c r="S217" s="31"/>
      <c r="T217" s="19"/>
      <c r="U217" s="20"/>
      <c r="V217" s="19"/>
      <c r="W217" s="20"/>
    </row>
    <row r="218" spans="1:23" ht="15.75" customHeight="1" x14ac:dyDescent="0.2">
      <c r="A218" s="137" t="str">
        <f>$A$38</f>
        <v xml:space="preserve">8. PREPARED BY: </v>
      </c>
      <c r="B218" s="138"/>
      <c r="C218" s="138"/>
      <c r="D218" s="138"/>
      <c r="E218" s="138"/>
      <c r="F218" s="138"/>
      <c r="G218" s="138"/>
      <c r="H218" s="139"/>
      <c r="I218" s="147" t="str">
        <f>$I$38</f>
        <v>9. DATE</v>
      </c>
      <c r="J218" s="148"/>
      <c r="K218" s="147" t="str">
        <f>$K$38</f>
        <v>10. REVIEWED BY: Signature of Representative (Printed Name Accepted)</v>
      </c>
      <c r="L218" s="149"/>
      <c r="M218" s="149"/>
      <c r="N218" s="149"/>
      <c r="O218" s="149"/>
      <c r="P218" s="149"/>
      <c r="Q218" s="149"/>
      <c r="R218" s="149"/>
      <c r="S218" s="149"/>
      <c r="T218" s="149"/>
      <c r="U218" s="148"/>
      <c r="V218" s="147" t="s">
        <v>26</v>
      </c>
      <c r="W218" s="150"/>
    </row>
    <row r="219" spans="1:23" ht="12.75" customHeight="1" x14ac:dyDescent="0.2">
      <c r="A219" s="151" t="str">
        <f>$A$39</f>
        <v>Title of Contractors (Firm/Business) Representative</v>
      </c>
      <c r="B219" s="152"/>
      <c r="C219" s="152"/>
      <c r="D219" s="152"/>
      <c r="E219" s="152"/>
      <c r="F219" s="152"/>
      <c r="G219" s="152"/>
      <c r="H219" s="153"/>
      <c r="I219" s="168" t="str">
        <f>IF($I$39="","",$I$39)</f>
        <v/>
      </c>
      <c r="J219" s="169"/>
      <c r="K219" s="170" t="str">
        <f>IF($K$39="","",$K$39)</f>
        <v/>
      </c>
      <c r="L219" s="173"/>
      <c r="M219" s="173"/>
      <c r="N219" s="173"/>
      <c r="O219" s="173"/>
      <c r="P219" s="173"/>
      <c r="Q219" s="173"/>
      <c r="R219" s="173"/>
      <c r="S219" s="173"/>
      <c r="T219" s="173"/>
      <c r="U219" s="169"/>
      <c r="V219" s="168" t="str">
        <f>IF($V$39="","",$V$39)</f>
        <v/>
      </c>
      <c r="W219" s="175"/>
    </row>
    <row r="220" spans="1:23" x14ac:dyDescent="0.2">
      <c r="A220" s="178" t="str">
        <f>IF($A$40="","",$A$40)</f>
        <v/>
      </c>
      <c r="B220" s="179"/>
      <c r="C220" s="179"/>
      <c r="D220" s="179"/>
      <c r="E220" s="179"/>
      <c r="F220" s="179"/>
      <c r="G220" s="179"/>
      <c r="H220" s="180"/>
      <c r="I220" s="170"/>
      <c r="J220" s="169"/>
      <c r="K220" s="170"/>
      <c r="L220" s="173"/>
      <c r="M220" s="173"/>
      <c r="N220" s="173"/>
      <c r="O220" s="173"/>
      <c r="P220" s="173"/>
      <c r="Q220" s="173"/>
      <c r="R220" s="173"/>
      <c r="S220" s="173"/>
      <c r="T220" s="173"/>
      <c r="U220" s="169"/>
      <c r="V220" s="168"/>
      <c r="W220" s="175"/>
    </row>
    <row r="221" spans="1:23" x14ac:dyDescent="0.2">
      <c r="A221" s="178"/>
      <c r="B221" s="179"/>
      <c r="C221" s="179"/>
      <c r="D221" s="179"/>
      <c r="E221" s="179"/>
      <c r="F221" s="179"/>
      <c r="G221" s="179"/>
      <c r="H221" s="180"/>
      <c r="I221" s="170"/>
      <c r="J221" s="169"/>
      <c r="K221" s="170"/>
      <c r="L221" s="173"/>
      <c r="M221" s="173"/>
      <c r="N221" s="173"/>
      <c r="O221" s="173"/>
      <c r="P221" s="173"/>
      <c r="Q221" s="173"/>
      <c r="R221" s="173"/>
      <c r="S221" s="173"/>
      <c r="T221" s="173"/>
      <c r="U221" s="169"/>
      <c r="V221" s="168"/>
      <c r="W221" s="175"/>
    </row>
    <row r="222" spans="1:23" ht="13.5" thickBot="1" x14ac:dyDescent="0.25">
      <c r="A222" s="181"/>
      <c r="B222" s="182"/>
      <c r="C222" s="182"/>
      <c r="D222" s="182"/>
      <c r="E222" s="182"/>
      <c r="F222" s="182"/>
      <c r="G222" s="182"/>
      <c r="H222" s="183"/>
      <c r="I222" s="171"/>
      <c r="J222" s="172"/>
      <c r="K222" s="171"/>
      <c r="L222" s="174"/>
      <c r="M222" s="174"/>
      <c r="N222" s="174"/>
      <c r="O222" s="174"/>
      <c r="P222" s="174"/>
      <c r="Q222" s="174"/>
      <c r="R222" s="174"/>
      <c r="S222" s="174"/>
      <c r="T222" s="174"/>
      <c r="U222" s="172"/>
      <c r="V222" s="176"/>
      <c r="W222" s="177"/>
    </row>
    <row r="223" spans="1:23" x14ac:dyDescent="0.2">
      <c r="A223" s="238"/>
      <c r="B223" s="239"/>
      <c r="C223" s="240"/>
      <c r="D223" s="240"/>
      <c r="E223" s="22"/>
      <c r="F223" s="22"/>
      <c r="G223" s="22"/>
      <c r="H223" s="22"/>
      <c r="I223" s="22"/>
      <c r="J223" s="241"/>
      <c r="K223" s="241"/>
      <c r="L223" s="241"/>
      <c r="M223" s="241"/>
      <c r="N223" s="241"/>
      <c r="O223" s="241"/>
      <c r="P223" s="241"/>
      <c r="Q223" s="241"/>
      <c r="R223" s="241"/>
      <c r="S223" s="241"/>
      <c r="T223" s="241"/>
      <c r="U223" s="241"/>
      <c r="V223" s="241"/>
      <c r="W223" s="241"/>
    </row>
    <row r="224" spans="1:23" ht="13.5" thickBot="1" x14ac:dyDescent="0.25"/>
    <row r="225" spans="1:23" s="25" customFormat="1" ht="18.75" thickBot="1" x14ac:dyDescent="0.3">
      <c r="A225" s="117" t="str">
        <f>$A$9</f>
        <v xml:space="preserve">FEDERAL-AID HIGHWAY CONSTRUCTION CONTRACTORS ANNUAL EEO REPORT </v>
      </c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9"/>
    </row>
    <row r="226" spans="1:23" ht="12.75" customHeight="1" x14ac:dyDescent="0.2">
      <c r="A226" s="120" t="str">
        <f>$A$10</f>
        <v xml:space="preserve">1. SELECT FIELD FROM DROPDOWN MENU: </v>
      </c>
      <c r="B226" s="121"/>
      <c r="C226" s="121"/>
      <c r="D226" s="122"/>
      <c r="E226" s="123" t="str">
        <f>$E$10</f>
        <v>2. COMPANY NAME, CITY, STATE:</v>
      </c>
      <c r="F226" s="124"/>
      <c r="G226" s="124"/>
      <c r="H226" s="124"/>
      <c r="I226" s="125"/>
      <c r="J226" s="242" t="s">
        <v>54</v>
      </c>
      <c r="K226" s="77"/>
      <c r="L226" s="77"/>
      <c r="M226" s="77"/>
      <c r="N226" s="76" t="str">
        <f>$N$10</f>
        <v>4. DOLLAR AMOUNT OF CONTRACT:</v>
      </c>
      <c r="O226" s="77"/>
      <c r="P226" s="77"/>
      <c r="Q226" s="77"/>
      <c r="R226" s="126" t="str">
        <f>$R$10</f>
        <v>5.PROJECT LOCATION (CITY):</v>
      </c>
      <c r="S226" s="121"/>
      <c r="T226" s="121"/>
      <c r="U226" s="121"/>
      <c r="V226" s="121"/>
      <c r="W226" s="127"/>
    </row>
    <row r="227" spans="1:23" ht="12.75" customHeight="1" x14ac:dyDescent="0.2">
      <c r="A227" s="97"/>
      <c r="B227" s="98"/>
      <c r="C227" s="98"/>
      <c r="D227" s="99"/>
      <c r="E227" s="103" t="str">
        <f>IF($D$3="","Enter Company information at top of spreadsheet",$D$3)</f>
        <v>Enter Company information at top of spreadsheet</v>
      </c>
      <c r="F227" s="104"/>
      <c r="G227" s="104"/>
      <c r="H227" s="104"/>
      <c r="I227" s="105"/>
      <c r="J227" s="78"/>
      <c r="K227" s="79"/>
      <c r="L227" s="79"/>
      <c r="M227" s="79"/>
      <c r="N227" s="82"/>
      <c r="O227" s="83"/>
      <c r="P227" s="83"/>
      <c r="Q227" s="84"/>
      <c r="R227" s="110"/>
      <c r="S227" s="111"/>
      <c r="T227" s="111"/>
      <c r="U227" s="111"/>
      <c r="V227" s="111"/>
      <c r="W227" s="112"/>
    </row>
    <row r="228" spans="1:23" x14ac:dyDescent="0.2">
      <c r="A228" s="97"/>
      <c r="B228" s="98"/>
      <c r="C228" s="98"/>
      <c r="D228" s="99"/>
      <c r="E228" s="106"/>
      <c r="F228" s="104"/>
      <c r="G228" s="104"/>
      <c r="H228" s="104"/>
      <c r="I228" s="105"/>
      <c r="J228" s="78"/>
      <c r="K228" s="79"/>
      <c r="L228" s="79"/>
      <c r="M228" s="79"/>
      <c r="N228" s="85"/>
      <c r="O228" s="83"/>
      <c r="P228" s="83"/>
      <c r="Q228" s="84"/>
      <c r="R228" s="113"/>
      <c r="S228" s="111"/>
      <c r="T228" s="111"/>
      <c r="U228" s="111"/>
      <c r="V228" s="111"/>
      <c r="W228" s="112"/>
    </row>
    <row r="229" spans="1:23" ht="13.5" thickBot="1" x14ac:dyDescent="0.25">
      <c r="A229" s="100"/>
      <c r="B229" s="101"/>
      <c r="C229" s="101"/>
      <c r="D229" s="102"/>
      <c r="E229" s="107"/>
      <c r="F229" s="108"/>
      <c r="G229" s="108"/>
      <c r="H229" s="108"/>
      <c r="I229" s="109"/>
      <c r="J229" s="80"/>
      <c r="K229" s="81"/>
      <c r="L229" s="81"/>
      <c r="M229" s="81"/>
      <c r="N229" s="86"/>
      <c r="O229" s="87"/>
      <c r="P229" s="87"/>
      <c r="Q229" s="88"/>
      <c r="R229" s="114"/>
      <c r="S229" s="115"/>
      <c r="T229" s="115"/>
      <c r="U229" s="115"/>
      <c r="V229" s="115"/>
      <c r="W229" s="116"/>
    </row>
    <row r="230" spans="1:23" ht="27" customHeight="1" thickBot="1" x14ac:dyDescent="0.25">
      <c r="A230" s="91" t="str">
        <f>$A$14</f>
        <v>6. WORKFORCE ON FEDERAL-AID AND CONSTRUCTION SITE(S) DURING LAST FULL PAY PERIOD ENDING IN JULY 2026 (07/19/2026 to 07/25/2026)</v>
      </c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3"/>
    </row>
    <row r="231" spans="1:23" ht="13.5" thickBot="1" x14ac:dyDescent="0.25">
      <c r="A231" s="94" t="str">
        <f>$A$15</f>
        <v>TABLE A</v>
      </c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6"/>
      <c r="T231" s="140" t="str">
        <f>$T$15</f>
        <v>TABLE B</v>
      </c>
      <c r="U231" s="95"/>
      <c r="V231" s="95"/>
      <c r="W231" s="141"/>
    </row>
    <row r="232" spans="1:23" ht="96" customHeight="1" thickTop="1" thickBot="1" x14ac:dyDescent="0.25">
      <c r="A232" s="5" t="str">
        <f>$A$16</f>
        <v>JOB CATEGORIES</v>
      </c>
      <c r="B232" s="142" t="str">
        <f>$B$16</f>
        <v>TOTAL EMPLOYED</v>
      </c>
      <c r="C232" s="143"/>
      <c r="D232" s="144" t="str">
        <f>$D$16</f>
        <v>TOTAL RACIAL / ETHNIC MINORITY</v>
      </c>
      <c r="E232" s="145"/>
      <c r="F232" s="146" t="str">
        <f>$F$16</f>
        <v>BLACK or
AFRICAN
AMERICAN</v>
      </c>
      <c r="G232" s="90"/>
      <c r="H232" s="89" t="str">
        <f>$H$16</f>
        <v>WHITE /
HISPANIC OR LATINO</v>
      </c>
      <c r="I232" s="90"/>
      <c r="J232" s="89" t="str">
        <f>$J$16</f>
        <v>AMERICAN 
INDIAN OR 
ALASKA 
NATIVE</v>
      </c>
      <c r="K232" s="90"/>
      <c r="L232" s="89" t="str">
        <f>$L$16</f>
        <v>ASIAN</v>
      </c>
      <c r="M232" s="90"/>
      <c r="N232" s="89" t="str">
        <f>$N$16</f>
        <v>NATIVE 
HAWAIIAN OR 
OTHER PACIFIC ISLANDER</v>
      </c>
      <c r="O232" s="90"/>
      <c r="P232" s="89" t="str">
        <f>$P$16</f>
        <v>TWO OR MORE RACES</v>
      </c>
      <c r="Q232" s="90"/>
      <c r="R232" s="89" t="str">
        <f>$R$16</f>
        <v>WHITE / NON-
HISPANIC OR LATINO</v>
      </c>
      <c r="S232" s="128"/>
      <c r="T232" s="129" t="str">
        <f>$T$16</f>
        <v>APPRENTICES</v>
      </c>
      <c r="U232" s="129"/>
      <c r="V232" s="130" t="str">
        <f>$V$16</f>
        <v>ON THE JOB TRAINEES</v>
      </c>
      <c r="W232" s="131"/>
    </row>
    <row r="233" spans="1:23" ht="14.25" thickTop="1" thickBot="1" x14ac:dyDescent="0.25">
      <c r="A233" s="6"/>
      <c r="B233" s="7" t="str">
        <f>$B$17</f>
        <v>M</v>
      </c>
      <c r="C233" s="8" t="str">
        <f>$C$17</f>
        <v>F</v>
      </c>
      <c r="D233" s="9" t="str">
        <f>$D$17</f>
        <v>M</v>
      </c>
      <c r="E233" s="8" t="str">
        <f>$E$17</f>
        <v>F</v>
      </c>
      <c r="F233" s="10" t="str">
        <f>$F$17</f>
        <v>M</v>
      </c>
      <c r="G233" s="11" t="str">
        <f>$G$17</f>
        <v>F</v>
      </c>
      <c r="H233" s="12" t="str">
        <f>$H$17</f>
        <v>M</v>
      </c>
      <c r="I233" s="11" t="str">
        <f>$I$17</f>
        <v>F</v>
      </c>
      <c r="J233" s="12" t="str">
        <f>$J$17</f>
        <v>M</v>
      </c>
      <c r="K233" s="11" t="str">
        <f>$K$17</f>
        <v>F</v>
      </c>
      <c r="L233" s="12" t="str">
        <f>$L$17</f>
        <v>M</v>
      </c>
      <c r="M233" s="11" t="str">
        <f>$M$17</f>
        <v>F</v>
      </c>
      <c r="N233" s="12" t="str">
        <f>$N$17</f>
        <v>M</v>
      </c>
      <c r="O233" s="11" t="str">
        <f>$O$17</f>
        <v>F</v>
      </c>
      <c r="P233" s="12" t="str">
        <f>$P$17</f>
        <v>M</v>
      </c>
      <c r="Q233" s="11" t="str">
        <f>$Q$17</f>
        <v>F</v>
      </c>
      <c r="R233" s="12" t="str">
        <f>$R$17</f>
        <v>M</v>
      </c>
      <c r="S233" s="13" t="str">
        <f>$S$17</f>
        <v>F</v>
      </c>
      <c r="T233" s="14" t="str">
        <f>$T$17</f>
        <v>M</v>
      </c>
      <c r="U233" s="8" t="str">
        <f>$U$17</f>
        <v>F</v>
      </c>
      <c r="V233" s="75" t="str">
        <f>$V$17</f>
        <v>M</v>
      </c>
      <c r="W233" s="15" t="str">
        <f>$W$17</f>
        <v>F</v>
      </c>
    </row>
    <row r="234" spans="1:23" ht="14.25" thickTop="1" thickBot="1" x14ac:dyDescent="0.25">
      <c r="A234" s="16" t="str">
        <f>$A$18</f>
        <v>OFFICIALS</v>
      </c>
      <c r="B234" s="27">
        <f>F234+H234+J234+L234+N234+P234+R234</f>
        <v>0</v>
      </c>
      <c r="C234" s="28">
        <f t="shared" ref="C234:C248" si="35">G234+I234+K234+M234+O234+Q234+S234</f>
        <v>0</v>
      </c>
      <c r="D234" s="29">
        <f t="shared" ref="D234:D248" si="36">F234+H234+J234+L234+N234+P234</f>
        <v>0</v>
      </c>
      <c r="E234" s="28">
        <f t="shared" ref="E234:E248" si="37">G234+I234+K234+M234+O234+Q234</f>
        <v>0</v>
      </c>
      <c r="F234" s="30"/>
      <c r="G234" s="31"/>
      <c r="H234" s="32"/>
      <c r="I234" s="31"/>
      <c r="J234" s="32"/>
      <c r="K234" s="31"/>
      <c r="L234" s="32"/>
      <c r="M234" s="31"/>
      <c r="N234" s="32"/>
      <c r="O234" s="31"/>
      <c r="P234" s="32"/>
      <c r="Q234" s="31"/>
      <c r="R234" s="33"/>
      <c r="S234" s="34"/>
      <c r="T234" s="35"/>
      <c r="U234" s="66"/>
      <c r="V234" s="35"/>
      <c r="W234" s="36"/>
    </row>
    <row r="235" spans="1:23" ht="14.25" thickTop="1" thickBot="1" x14ac:dyDescent="0.25">
      <c r="A235" s="16" t="str">
        <f>$A$19</f>
        <v>SUPERVISORS</v>
      </c>
      <c r="B235" s="27">
        <f t="shared" ref="B235:B248" si="38">F235+H235+J235+L235+N235+P235+R235</f>
        <v>0</v>
      </c>
      <c r="C235" s="28">
        <f t="shared" si="35"/>
        <v>0</v>
      </c>
      <c r="D235" s="29">
        <f t="shared" si="36"/>
        <v>0</v>
      </c>
      <c r="E235" s="28">
        <f t="shared" si="37"/>
        <v>0</v>
      </c>
      <c r="F235" s="30"/>
      <c r="G235" s="31"/>
      <c r="H235" s="32"/>
      <c r="I235" s="31"/>
      <c r="J235" s="32"/>
      <c r="K235" s="31"/>
      <c r="L235" s="32"/>
      <c r="M235" s="31"/>
      <c r="N235" s="32"/>
      <c r="O235" s="31"/>
      <c r="P235" s="32"/>
      <c r="Q235" s="37"/>
      <c r="R235" s="38"/>
      <c r="S235" s="39"/>
      <c r="T235" s="40"/>
      <c r="U235" s="67"/>
      <c r="V235" s="40"/>
      <c r="W235" s="41"/>
    </row>
    <row r="236" spans="1:23" ht="14.25" thickTop="1" thickBot="1" x14ac:dyDescent="0.25">
      <c r="A236" s="16" t="str">
        <f>$A$20</f>
        <v>FOREMEN/WOMEN</v>
      </c>
      <c r="B236" s="27">
        <f t="shared" si="38"/>
        <v>0</v>
      </c>
      <c r="C236" s="28">
        <f t="shared" si="35"/>
        <v>0</v>
      </c>
      <c r="D236" s="29">
        <f t="shared" si="36"/>
        <v>0</v>
      </c>
      <c r="E236" s="28">
        <f t="shared" si="37"/>
        <v>0</v>
      </c>
      <c r="F236" s="30"/>
      <c r="G236" s="31"/>
      <c r="H236" s="32"/>
      <c r="I236" s="31"/>
      <c r="J236" s="32"/>
      <c r="K236" s="31"/>
      <c r="L236" s="32"/>
      <c r="M236" s="31"/>
      <c r="N236" s="32"/>
      <c r="O236" s="31"/>
      <c r="P236" s="32"/>
      <c r="Q236" s="37"/>
      <c r="R236" s="42"/>
      <c r="S236" s="43"/>
      <c r="T236" s="44"/>
      <c r="U236" s="68"/>
      <c r="V236" s="44"/>
      <c r="W236" s="45"/>
    </row>
    <row r="237" spans="1:23" ht="14.25" thickTop="1" thickBot="1" x14ac:dyDescent="0.25">
      <c r="A237" s="16" t="str">
        <f>$A$21</f>
        <v>CLERICAL</v>
      </c>
      <c r="B237" s="27">
        <f t="shared" si="38"/>
        <v>0</v>
      </c>
      <c r="C237" s="28">
        <f t="shared" si="35"/>
        <v>0</v>
      </c>
      <c r="D237" s="29">
        <f t="shared" si="36"/>
        <v>0</v>
      </c>
      <c r="E237" s="28">
        <f t="shared" si="37"/>
        <v>0</v>
      </c>
      <c r="F237" s="30"/>
      <c r="G237" s="31"/>
      <c r="H237" s="32"/>
      <c r="I237" s="31"/>
      <c r="J237" s="32"/>
      <c r="K237" s="31"/>
      <c r="L237" s="32"/>
      <c r="M237" s="31"/>
      <c r="N237" s="32"/>
      <c r="O237" s="31"/>
      <c r="P237" s="32"/>
      <c r="Q237" s="37"/>
      <c r="R237" s="42"/>
      <c r="S237" s="43"/>
      <c r="T237" s="44"/>
      <c r="U237" s="68"/>
      <c r="V237" s="44"/>
      <c r="W237" s="45"/>
    </row>
    <row r="238" spans="1:23" ht="14.25" thickTop="1" thickBot="1" x14ac:dyDescent="0.25">
      <c r="A238" s="16" t="str">
        <f>$A$22</f>
        <v>EQUIPMENT OPERATORS</v>
      </c>
      <c r="B238" s="27">
        <f t="shared" si="38"/>
        <v>0</v>
      </c>
      <c r="C238" s="28">
        <f t="shared" si="35"/>
        <v>0</v>
      </c>
      <c r="D238" s="29">
        <f t="shared" si="36"/>
        <v>0</v>
      </c>
      <c r="E238" s="28">
        <f t="shared" si="37"/>
        <v>0</v>
      </c>
      <c r="F238" s="30"/>
      <c r="G238" s="31"/>
      <c r="H238" s="32"/>
      <c r="I238" s="31"/>
      <c r="J238" s="32"/>
      <c r="K238" s="31"/>
      <c r="L238" s="32"/>
      <c r="M238" s="31"/>
      <c r="N238" s="32"/>
      <c r="O238" s="31"/>
      <c r="P238" s="32"/>
      <c r="Q238" s="37"/>
      <c r="R238" s="42"/>
      <c r="S238" s="43"/>
      <c r="T238" s="44"/>
      <c r="U238" s="68"/>
      <c r="V238" s="44"/>
      <c r="W238" s="45"/>
    </row>
    <row r="239" spans="1:23" ht="14.25" thickTop="1" thickBot="1" x14ac:dyDescent="0.25">
      <c r="A239" s="16" t="str">
        <f>$A$23</f>
        <v>MECHANICS</v>
      </c>
      <c r="B239" s="27">
        <f t="shared" si="38"/>
        <v>0</v>
      </c>
      <c r="C239" s="28">
        <f t="shared" si="35"/>
        <v>0</v>
      </c>
      <c r="D239" s="29">
        <f t="shared" si="36"/>
        <v>0</v>
      </c>
      <c r="E239" s="28">
        <f t="shared" si="37"/>
        <v>0</v>
      </c>
      <c r="F239" s="30"/>
      <c r="G239" s="31"/>
      <c r="H239" s="32"/>
      <c r="I239" s="31"/>
      <c r="J239" s="32"/>
      <c r="K239" s="31"/>
      <c r="L239" s="32"/>
      <c r="M239" s="31"/>
      <c r="N239" s="32"/>
      <c r="O239" s="31"/>
      <c r="P239" s="32"/>
      <c r="Q239" s="37"/>
      <c r="R239" s="42"/>
      <c r="S239" s="43"/>
      <c r="T239" s="44"/>
      <c r="U239" s="68"/>
      <c r="V239" s="44"/>
      <c r="W239" s="45"/>
    </row>
    <row r="240" spans="1:23" ht="14.25" thickTop="1" thickBot="1" x14ac:dyDescent="0.25">
      <c r="A240" s="16" t="str">
        <f>$A$24</f>
        <v>TRUCK DRIVERS</v>
      </c>
      <c r="B240" s="27">
        <f t="shared" si="38"/>
        <v>0</v>
      </c>
      <c r="C240" s="28">
        <f t="shared" si="35"/>
        <v>0</v>
      </c>
      <c r="D240" s="29">
        <f t="shared" si="36"/>
        <v>0</v>
      </c>
      <c r="E240" s="28">
        <f t="shared" si="37"/>
        <v>0</v>
      </c>
      <c r="F240" s="30"/>
      <c r="G240" s="31"/>
      <c r="H240" s="32"/>
      <c r="I240" s="31"/>
      <c r="J240" s="32"/>
      <c r="K240" s="31"/>
      <c r="L240" s="32"/>
      <c r="M240" s="31"/>
      <c r="N240" s="32"/>
      <c r="O240" s="31"/>
      <c r="P240" s="32"/>
      <c r="Q240" s="37"/>
      <c r="R240" s="46"/>
      <c r="S240" s="47"/>
      <c r="T240" s="40"/>
      <c r="U240" s="69"/>
      <c r="V240" s="40"/>
      <c r="W240" s="41"/>
    </row>
    <row r="241" spans="1:23" ht="14.25" thickTop="1" thickBot="1" x14ac:dyDescent="0.25">
      <c r="A241" s="16" t="str">
        <f>$A$25</f>
        <v>IRONWORKERS</v>
      </c>
      <c r="B241" s="27">
        <f t="shared" si="38"/>
        <v>0</v>
      </c>
      <c r="C241" s="28">
        <f t="shared" si="35"/>
        <v>0</v>
      </c>
      <c r="D241" s="29">
        <f t="shared" si="36"/>
        <v>0</v>
      </c>
      <c r="E241" s="28">
        <f t="shared" si="37"/>
        <v>0</v>
      </c>
      <c r="F241" s="30"/>
      <c r="G241" s="31"/>
      <c r="H241" s="32"/>
      <c r="I241" s="31"/>
      <c r="J241" s="32"/>
      <c r="K241" s="31"/>
      <c r="L241" s="32"/>
      <c r="M241" s="31"/>
      <c r="N241" s="32"/>
      <c r="O241" s="31"/>
      <c r="P241" s="32"/>
      <c r="Q241" s="37"/>
      <c r="R241" s="48"/>
      <c r="S241" s="49"/>
      <c r="T241" s="50"/>
      <c r="U241" s="70"/>
      <c r="V241" s="50"/>
      <c r="W241" s="51"/>
    </row>
    <row r="242" spans="1:23" ht="14.25" thickTop="1" thickBot="1" x14ac:dyDescent="0.25">
      <c r="A242" s="16" t="str">
        <f>$A$26</f>
        <v>CARPENTERS</v>
      </c>
      <c r="B242" s="27">
        <f t="shared" si="38"/>
        <v>0</v>
      </c>
      <c r="C242" s="28">
        <f t="shared" si="35"/>
        <v>0</v>
      </c>
      <c r="D242" s="29">
        <f t="shared" si="36"/>
        <v>0</v>
      </c>
      <c r="E242" s="28">
        <f t="shared" si="37"/>
        <v>0</v>
      </c>
      <c r="F242" s="30"/>
      <c r="G242" s="31"/>
      <c r="H242" s="32"/>
      <c r="I242" s="31"/>
      <c r="J242" s="32"/>
      <c r="K242" s="31"/>
      <c r="L242" s="32"/>
      <c r="M242" s="31"/>
      <c r="N242" s="32"/>
      <c r="O242" s="31"/>
      <c r="P242" s="32"/>
      <c r="Q242" s="37"/>
      <c r="R242" s="48"/>
      <c r="S242" s="49"/>
      <c r="T242" s="50"/>
      <c r="U242" s="70"/>
      <c r="V242" s="50"/>
      <c r="W242" s="51"/>
    </row>
    <row r="243" spans="1:23" ht="14.25" thickTop="1" thickBot="1" x14ac:dyDescent="0.25">
      <c r="A243" s="16" t="str">
        <f>$A$27</f>
        <v>CEMENT MASONS</v>
      </c>
      <c r="B243" s="27">
        <f t="shared" si="38"/>
        <v>0</v>
      </c>
      <c r="C243" s="28">
        <f t="shared" si="35"/>
        <v>0</v>
      </c>
      <c r="D243" s="29">
        <f t="shared" si="36"/>
        <v>0</v>
      </c>
      <c r="E243" s="28">
        <f t="shared" si="37"/>
        <v>0</v>
      </c>
      <c r="F243" s="30"/>
      <c r="G243" s="31"/>
      <c r="H243" s="32"/>
      <c r="I243" s="31"/>
      <c r="J243" s="32"/>
      <c r="K243" s="31"/>
      <c r="L243" s="32"/>
      <c r="M243" s="31"/>
      <c r="N243" s="32"/>
      <c r="O243" s="31"/>
      <c r="P243" s="32"/>
      <c r="Q243" s="37"/>
      <c r="R243" s="48"/>
      <c r="S243" s="49"/>
      <c r="T243" s="50"/>
      <c r="U243" s="70"/>
      <c r="V243" s="50"/>
      <c r="W243" s="51"/>
    </row>
    <row r="244" spans="1:23" ht="14.25" thickTop="1" thickBot="1" x14ac:dyDescent="0.25">
      <c r="A244" s="16" t="str">
        <f>$A$28</f>
        <v>ELECTRICIANS</v>
      </c>
      <c r="B244" s="27">
        <f t="shared" si="38"/>
        <v>0</v>
      </c>
      <c r="C244" s="28">
        <f t="shared" si="35"/>
        <v>0</v>
      </c>
      <c r="D244" s="29">
        <f t="shared" si="36"/>
        <v>0</v>
      </c>
      <c r="E244" s="28">
        <f t="shared" si="37"/>
        <v>0</v>
      </c>
      <c r="F244" s="30"/>
      <c r="G244" s="31"/>
      <c r="H244" s="32"/>
      <c r="I244" s="31"/>
      <c r="J244" s="32"/>
      <c r="K244" s="31"/>
      <c r="L244" s="32"/>
      <c r="M244" s="31"/>
      <c r="N244" s="32"/>
      <c r="O244" s="31"/>
      <c r="P244" s="32"/>
      <c r="Q244" s="37"/>
      <c r="R244" s="48"/>
      <c r="S244" s="49"/>
      <c r="T244" s="50"/>
      <c r="U244" s="70"/>
      <c r="V244" s="50"/>
      <c r="W244" s="51"/>
    </row>
    <row r="245" spans="1:23" ht="14.25" thickTop="1" thickBot="1" x14ac:dyDescent="0.25">
      <c r="A245" s="16" t="str">
        <f>$A$29</f>
        <v>PIPEFITTER/PLUMBERS</v>
      </c>
      <c r="B245" s="27">
        <f t="shared" si="38"/>
        <v>0</v>
      </c>
      <c r="C245" s="28">
        <f t="shared" si="35"/>
        <v>0</v>
      </c>
      <c r="D245" s="29">
        <f t="shared" si="36"/>
        <v>0</v>
      </c>
      <c r="E245" s="28">
        <f t="shared" si="37"/>
        <v>0</v>
      </c>
      <c r="F245" s="30"/>
      <c r="G245" s="31"/>
      <c r="H245" s="32"/>
      <c r="I245" s="31"/>
      <c r="J245" s="32"/>
      <c r="K245" s="31"/>
      <c r="L245" s="32"/>
      <c r="M245" s="31"/>
      <c r="N245" s="32"/>
      <c r="O245" s="31"/>
      <c r="P245" s="32"/>
      <c r="Q245" s="31"/>
      <c r="R245" s="52"/>
      <c r="S245" s="53"/>
      <c r="T245" s="54"/>
      <c r="U245" s="71"/>
      <c r="V245" s="54"/>
      <c r="W245" s="55"/>
    </row>
    <row r="246" spans="1:23" ht="14.25" thickTop="1" thickBot="1" x14ac:dyDescent="0.25">
      <c r="A246" s="16" t="str">
        <f>$A$30</f>
        <v>PAINTERS</v>
      </c>
      <c r="B246" s="27">
        <f t="shared" si="38"/>
        <v>0</v>
      </c>
      <c r="C246" s="28">
        <f t="shared" si="35"/>
        <v>0</v>
      </c>
      <c r="D246" s="29">
        <f t="shared" si="36"/>
        <v>0</v>
      </c>
      <c r="E246" s="28">
        <f t="shared" si="37"/>
        <v>0</v>
      </c>
      <c r="F246" s="30"/>
      <c r="G246" s="31"/>
      <c r="H246" s="32"/>
      <c r="I246" s="31"/>
      <c r="J246" s="32"/>
      <c r="K246" s="31"/>
      <c r="L246" s="32"/>
      <c r="M246" s="31"/>
      <c r="N246" s="32"/>
      <c r="O246" s="31"/>
      <c r="P246" s="32"/>
      <c r="Q246" s="31"/>
      <c r="R246" s="32"/>
      <c r="S246" s="56"/>
      <c r="T246" s="57"/>
      <c r="U246" s="72"/>
      <c r="V246" s="57"/>
      <c r="W246" s="58"/>
    </row>
    <row r="247" spans="1:23" ht="14.25" thickTop="1" thickBot="1" x14ac:dyDescent="0.25">
      <c r="A247" s="16" t="str">
        <f>$A$31</f>
        <v>LABORERS-SEMI SKILLED</v>
      </c>
      <c r="B247" s="27">
        <f t="shared" si="38"/>
        <v>0</v>
      </c>
      <c r="C247" s="28">
        <f t="shared" si="35"/>
        <v>0</v>
      </c>
      <c r="D247" s="29">
        <f t="shared" si="36"/>
        <v>0</v>
      </c>
      <c r="E247" s="28">
        <f t="shared" si="37"/>
        <v>0</v>
      </c>
      <c r="F247" s="30"/>
      <c r="G247" s="31"/>
      <c r="H247" s="32"/>
      <c r="I247" s="31"/>
      <c r="J247" s="32"/>
      <c r="K247" s="31"/>
      <c r="L247" s="32"/>
      <c r="M247" s="31"/>
      <c r="N247" s="32"/>
      <c r="O247" s="31"/>
      <c r="P247" s="32"/>
      <c r="Q247" s="31"/>
      <c r="R247" s="32"/>
      <c r="S247" s="56"/>
      <c r="T247" s="57"/>
      <c r="U247" s="72"/>
      <c r="V247" s="57"/>
      <c r="W247" s="58"/>
    </row>
    <row r="248" spans="1:23" ht="14.25" thickTop="1" thickBot="1" x14ac:dyDescent="0.25">
      <c r="A248" s="16" t="str">
        <f>$A$32</f>
        <v>LABORERS-UNSKILLED</v>
      </c>
      <c r="B248" s="27">
        <f t="shared" si="38"/>
        <v>0</v>
      </c>
      <c r="C248" s="28">
        <f t="shared" si="35"/>
        <v>0</v>
      </c>
      <c r="D248" s="29">
        <f t="shared" si="36"/>
        <v>0</v>
      </c>
      <c r="E248" s="28">
        <f t="shared" si="37"/>
        <v>0</v>
      </c>
      <c r="F248" s="30"/>
      <c r="G248" s="31"/>
      <c r="H248" s="32"/>
      <c r="I248" s="31"/>
      <c r="J248" s="32"/>
      <c r="K248" s="31"/>
      <c r="L248" s="32"/>
      <c r="M248" s="31"/>
      <c r="N248" s="32"/>
      <c r="O248" s="31"/>
      <c r="P248" s="32"/>
      <c r="Q248" s="31"/>
      <c r="R248" s="32"/>
      <c r="S248" s="56"/>
      <c r="T248" s="57"/>
      <c r="U248" s="72"/>
      <c r="V248" s="57"/>
      <c r="W248" s="58"/>
    </row>
    <row r="249" spans="1:23" ht="14.25" thickTop="1" thickBot="1" x14ac:dyDescent="0.25">
      <c r="A249" s="16" t="str">
        <f>$A$33</f>
        <v>TOTAL</v>
      </c>
      <c r="B249" s="59">
        <f t="shared" ref="B249:O249" si="39">SUM(B234:B248)</f>
        <v>0</v>
      </c>
      <c r="C249" s="61">
        <f t="shared" si="39"/>
        <v>0</v>
      </c>
      <c r="D249" s="62">
        <f t="shared" si="39"/>
        <v>0</v>
      </c>
      <c r="E249" s="63">
        <f t="shared" si="39"/>
        <v>0</v>
      </c>
      <c r="F249" s="60">
        <f t="shared" si="39"/>
        <v>0</v>
      </c>
      <c r="G249" s="64">
        <f t="shared" si="39"/>
        <v>0</v>
      </c>
      <c r="H249" s="60">
        <f t="shared" si="39"/>
        <v>0</v>
      </c>
      <c r="I249" s="64">
        <f t="shared" si="39"/>
        <v>0</v>
      </c>
      <c r="J249" s="60">
        <f t="shared" si="39"/>
        <v>0</v>
      </c>
      <c r="K249" s="64">
        <f t="shared" si="39"/>
        <v>0</v>
      </c>
      <c r="L249" s="60">
        <f t="shared" si="39"/>
        <v>0</v>
      </c>
      <c r="M249" s="64">
        <f t="shared" si="39"/>
        <v>0</v>
      </c>
      <c r="N249" s="60">
        <f t="shared" si="39"/>
        <v>0</v>
      </c>
      <c r="O249" s="64">
        <f t="shared" si="39"/>
        <v>0</v>
      </c>
      <c r="P249" s="60">
        <f>SUM(P234:P248)</f>
        <v>0</v>
      </c>
      <c r="Q249" s="64">
        <f>SUM(Q234:Q248)</f>
        <v>0</v>
      </c>
      <c r="R249" s="60">
        <f t="shared" ref="R249:S249" si="40">SUM(R234:R248)</f>
        <v>0</v>
      </c>
      <c r="S249" s="63">
        <f t="shared" si="40"/>
        <v>0</v>
      </c>
      <c r="T249" s="60">
        <f>SUM(T234:T248)</f>
        <v>0</v>
      </c>
      <c r="U249" s="61">
        <f>SUM(U234:U248)</f>
        <v>0</v>
      </c>
      <c r="V249" s="60">
        <f>SUM(V234:V248)</f>
        <v>0</v>
      </c>
      <c r="W249" s="63">
        <f>SUM(W234:W248)</f>
        <v>0</v>
      </c>
    </row>
    <row r="250" spans="1:23" ht="12.75" customHeight="1" x14ac:dyDescent="0.2">
      <c r="A250" s="132" t="s">
        <v>37</v>
      </c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4"/>
    </row>
    <row r="251" spans="1:23" x14ac:dyDescent="0.2">
      <c r="A251" s="135"/>
      <c r="B251" s="108"/>
      <c r="C251" s="108"/>
      <c r="D251" s="108"/>
      <c r="E251" s="108"/>
      <c r="F251" s="108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8"/>
      <c r="R251" s="108"/>
      <c r="S251" s="108"/>
      <c r="T251" s="108"/>
      <c r="U251" s="108"/>
      <c r="V251" s="108"/>
      <c r="W251" s="136"/>
    </row>
    <row r="252" spans="1:23" x14ac:dyDescent="0.2">
      <c r="A252" s="16" t="str">
        <f>$A$36</f>
        <v>APPRENTICES</v>
      </c>
      <c r="B252" s="28">
        <f>F252+H252+J252+L252+N252+P252+R252</f>
        <v>0</v>
      </c>
      <c r="C252" s="61">
        <f>G252+I252+K252+M252+O252+Q252+S252</f>
        <v>0</v>
      </c>
      <c r="D252" s="62">
        <f>F252+H252+J252+L252+N252+P252</f>
        <v>0</v>
      </c>
      <c r="E252" s="28">
        <f>G252+I252+K252+M252+O252+Q252</f>
        <v>0</v>
      </c>
      <c r="F252" s="73"/>
      <c r="G252" s="31"/>
      <c r="H252" s="74"/>
      <c r="I252" s="31"/>
      <c r="J252" s="74"/>
      <c r="K252" s="31"/>
      <c r="L252" s="74"/>
      <c r="M252" s="31"/>
      <c r="N252" s="74"/>
      <c r="O252" s="31"/>
      <c r="P252" s="74"/>
      <c r="Q252" s="31"/>
      <c r="R252" s="74"/>
      <c r="S252" s="31"/>
      <c r="T252" s="17"/>
      <c r="U252" s="18"/>
      <c r="V252" s="17"/>
      <c r="W252" s="18"/>
    </row>
    <row r="253" spans="1:23" x14ac:dyDescent="0.2">
      <c r="A253" s="16" t="str">
        <f>$A$37</f>
        <v>OJT TRAINEES</v>
      </c>
      <c r="B253" s="28">
        <f>F253+H253+J253+L253+N253+P253+R253</f>
        <v>0</v>
      </c>
      <c r="C253" s="61">
        <f>G253+I253+K253+M253+O253+Q253+S253</f>
        <v>0</v>
      </c>
      <c r="D253" s="62">
        <f>F253+H253+J253+L253+N253+P253</f>
        <v>0</v>
      </c>
      <c r="E253" s="28">
        <f>G253+I253+K253+M253+O253+Q253</f>
        <v>0</v>
      </c>
      <c r="F253" s="73"/>
      <c r="G253" s="31"/>
      <c r="H253" s="74"/>
      <c r="I253" s="31"/>
      <c r="J253" s="74"/>
      <c r="K253" s="31"/>
      <c r="L253" s="74"/>
      <c r="M253" s="31"/>
      <c r="N253" s="74"/>
      <c r="O253" s="31"/>
      <c r="P253" s="74"/>
      <c r="Q253" s="31"/>
      <c r="R253" s="74"/>
      <c r="S253" s="31"/>
      <c r="T253" s="19"/>
      <c r="U253" s="20"/>
      <c r="V253" s="19"/>
      <c r="W253" s="20"/>
    </row>
    <row r="254" spans="1:23" ht="15.75" customHeight="1" x14ac:dyDescent="0.2">
      <c r="A254" s="137" t="str">
        <f>$A$38</f>
        <v xml:space="preserve">8. PREPARED BY: </v>
      </c>
      <c r="B254" s="138"/>
      <c r="C254" s="138"/>
      <c r="D254" s="138"/>
      <c r="E254" s="138"/>
      <c r="F254" s="138"/>
      <c r="G254" s="138"/>
      <c r="H254" s="139"/>
      <c r="I254" s="147" t="str">
        <f>$I$38</f>
        <v>9. DATE</v>
      </c>
      <c r="J254" s="148"/>
      <c r="K254" s="147" t="str">
        <f>$K$38</f>
        <v>10. REVIEWED BY: Signature of Representative (Printed Name Accepted)</v>
      </c>
      <c r="L254" s="149"/>
      <c r="M254" s="149"/>
      <c r="N254" s="149"/>
      <c r="O254" s="149"/>
      <c r="P254" s="149"/>
      <c r="Q254" s="149"/>
      <c r="R254" s="149"/>
      <c r="S254" s="149"/>
      <c r="T254" s="149"/>
      <c r="U254" s="148"/>
      <c r="V254" s="147" t="s">
        <v>26</v>
      </c>
      <c r="W254" s="150"/>
    </row>
    <row r="255" spans="1:23" ht="12.75" customHeight="1" x14ac:dyDescent="0.2">
      <c r="A255" s="151" t="str">
        <f>$A$39</f>
        <v>Title of Contractors (Firm/Business) Representative</v>
      </c>
      <c r="B255" s="152"/>
      <c r="C255" s="152"/>
      <c r="D255" s="152"/>
      <c r="E255" s="152"/>
      <c r="F255" s="152"/>
      <c r="G255" s="152"/>
      <c r="H255" s="153"/>
      <c r="I255" s="154" t="str">
        <f>IF($I$39="","",$I$39)</f>
        <v/>
      </c>
      <c r="J255" s="155"/>
      <c r="K255" s="156" t="str">
        <f>IF($K$39="","",$K$39)</f>
        <v/>
      </c>
      <c r="L255" s="159"/>
      <c r="M255" s="159"/>
      <c r="N255" s="159"/>
      <c r="O255" s="159"/>
      <c r="P255" s="159"/>
      <c r="Q255" s="159"/>
      <c r="R255" s="159"/>
      <c r="S255" s="159"/>
      <c r="T255" s="159"/>
      <c r="U255" s="155"/>
      <c r="V255" s="154" t="str">
        <f>IF($V$39="","",$V$39)</f>
        <v/>
      </c>
      <c r="W255" s="161"/>
    </row>
    <row r="256" spans="1:23" x14ac:dyDescent="0.2">
      <c r="A256" s="164" t="str">
        <f>IF($A$40="","",$A$40)</f>
        <v/>
      </c>
      <c r="B256" s="124"/>
      <c r="C256" s="124"/>
      <c r="D256" s="124"/>
      <c r="E256" s="124"/>
      <c r="F256" s="124"/>
      <c r="G256" s="124"/>
      <c r="H256" s="125"/>
      <c r="I256" s="156"/>
      <c r="J256" s="155"/>
      <c r="K256" s="156"/>
      <c r="L256" s="159"/>
      <c r="M256" s="159"/>
      <c r="N256" s="159"/>
      <c r="O256" s="159"/>
      <c r="P256" s="159"/>
      <c r="Q256" s="159"/>
      <c r="R256" s="159"/>
      <c r="S256" s="159"/>
      <c r="T256" s="159"/>
      <c r="U256" s="155"/>
      <c r="V256" s="154"/>
      <c r="W256" s="161"/>
    </row>
    <row r="257" spans="1:23" x14ac:dyDescent="0.2">
      <c r="A257" s="164"/>
      <c r="B257" s="124"/>
      <c r="C257" s="124"/>
      <c r="D257" s="124"/>
      <c r="E257" s="124"/>
      <c r="F257" s="124"/>
      <c r="G257" s="124"/>
      <c r="H257" s="125"/>
      <c r="I257" s="156"/>
      <c r="J257" s="155"/>
      <c r="K257" s="156"/>
      <c r="L257" s="159"/>
      <c r="M257" s="159"/>
      <c r="N257" s="159"/>
      <c r="O257" s="159"/>
      <c r="P257" s="159"/>
      <c r="Q257" s="159"/>
      <c r="R257" s="159"/>
      <c r="S257" s="159"/>
      <c r="T257" s="159"/>
      <c r="U257" s="155"/>
      <c r="V257" s="154"/>
      <c r="W257" s="161"/>
    </row>
    <row r="258" spans="1:23" ht="13.5" thickBot="1" x14ac:dyDescent="0.25">
      <c r="A258" s="165"/>
      <c r="B258" s="166"/>
      <c r="C258" s="166"/>
      <c r="D258" s="166"/>
      <c r="E258" s="166"/>
      <c r="F258" s="166"/>
      <c r="G258" s="166"/>
      <c r="H258" s="167"/>
      <c r="I258" s="157"/>
      <c r="J258" s="158"/>
      <c r="K258" s="157"/>
      <c r="L258" s="160"/>
      <c r="M258" s="160"/>
      <c r="N258" s="160"/>
      <c r="O258" s="160"/>
      <c r="P258" s="160"/>
      <c r="Q258" s="160"/>
      <c r="R258" s="160"/>
      <c r="S258" s="160"/>
      <c r="T258" s="160"/>
      <c r="U258" s="158"/>
      <c r="V258" s="162"/>
      <c r="W258" s="163"/>
    </row>
    <row r="259" spans="1:23" x14ac:dyDescent="0.2">
      <c r="A259" s="238"/>
      <c r="B259" s="239"/>
      <c r="C259" s="240"/>
      <c r="D259" s="240"/>
      <c r="E259" s="22"/>
      <c r="F259" s="22"/>
      <c r="G259" s="22"/>
      <c r="H259" s="22"/>
      <c r="I259" s="22"/>
      <c r="J259" s="241"/>
      <c r="K259" s="241"/>
      <c r="L259" s="241"/>
      <c r="M259" s="241"/>
      <c r="N259" s="241"/>
      <c r="O259" s="241"/>
      <c r="P259" s="241"/>
      <c r="Q259" s="241"/>
      <c r="R259" s="241"/>
      <c r="S259" s="241"/>
      <c r="T259" s="241"/>
      <c r="U259" s="241"/>
      <c r="V259" s="241"/>
      <c r="W259" s="241"/>
    </row>
    <row r="260" spans="1:23" ht="13.5" thickBot="1" x14ac:dyDescent="0.25"/>
    <row r="261" spans="1:23" s="25" customFormat="1" ht="18.75" thickBot="1" x14ac:dyDescent="0.3">
      <c r="A261" s="117" t="str">
        <f>$A$9</f>
        <v xml:space="preserve">FEDERAL-AID HIGHWAY CONSTRUCTION CONTRACTORS ANNUAL EEO REPORT </v>
      </c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9"/>
    </row>
    <row r="262" spans="1:23" ht="12.75" customHeight="1" x14ac:dyDescent="0.2">
      <c r="A262" s="120" t="str">
        <f>$A$10</f>
        <v xml:space="preserve">1. SELECT FIELD FROM DROPDOWN MENU: </v>
      </c>
      <c r="B262" s="121"/>
      <c r="C262" s="121"/>
      <c r="D262" s="122"/>
      <c r="E262" s="123" t="str">
        <f>$E$10</f>
        <v>2. COMPANY NAME, CITY, STATE:</v>
      </c>
      <c r="F262" s="124"/>
      <c r="G262" s="124"/>
      <c r="H262" s="124"/>
      <c r="I262" s="125"/>
      <c r="J262" s="242" t="s">
        <v>54</v>
      </c>
      <c r="K262" s="77"/>
      <c r="L262" s="77"/>
      <c r="M262" s="77"/>
      <c r="N262" s="76" t="str">
        <f>$N$10</f>
        <v>4. DOLLAR AMOUNT OF CONTRACT:</v>
      </c>
      <c r="O262" s="77"/>
      <c r="P262" s="77"/>
      <c r="Q262" s="77"/>
      <c r="R262" s="126" t="str">
        <f>$R$10</f>
        <v>5.PROJECT LOCATION (CITY):</v>
      </c>
      <c r="S262" s="121"/>
      <c r="T262" s="121"/>
      <c r="U262" s="121"/>
      <c r="V262" s="121"/>
      <c r="W262" s="127"/>
    </row>
    <row r="263" spans="1:23" ht="12.75" customHeight="1" x14ac:dyDescent="0.2">
      <c r="A263" s="97"/>
      <c r="B263" s="98"/>
      <c r="C263" s="98"/>
      <c r="D263" s="99"/>
      <c r="E263" s="103" t="str">
        <f>IF($D$3="","Enter Company information at top of spreadsheet",$D$3)</f>
        <v>Enter Company information at top of spreadsheet</v>
      </c>
      <c r="F263" s="104"/>
      <c r="G263" s="104"/>
      <c r="H263" s="104"/>
      <c r="I263" s="105"/>
      <c r="J263" s="78"/>
      <c r="K263" s="79"/>
      <c r="L263" s="79"/>
      <c r="M263" s="79"/>
      <c r="N263" s="82"/>
      <c r="O263" s="83"/>
      <c r="P263" s="83"/>
      <c r="Q263" s="84"/>
      <c r="R263" s="110"/>
      <c r="S263" s="111"/>
      <c r="T263" s="111"/>
      <c r="U263" s="111"/>
      <c r="V263" s="111"/>
      <c r="W263" s="112"/>
    </row>
    <row r="264" spans="1:23" x14ac:dyDescent="0.2">
      <c r="A264" s="97"/>
      <c r="B264" s="98"/>
      <c r="C264" s="98"/>
      <c r="D264" s="99"/>
      <c r="E264" s="106"/>
      <c r="F264" s="104"/>
      <c r="G264" s="104"/>
      <c r="H264" s="104"/>
      <c r="I264" s="105"/>
      <c r="J264" s="78"/>
      <c r="K264" s="79"/>
      <c r="L264" s="79"/>
      <c r="M264" s="79"/>
      <c r="N264" s="85"/>
      <c r="O264" s="83"/>
      <c r="P264" s="83"/>
      <c r="Q264" s="84"/>
      <c r="R264" s="113"/>
      <c r="S264" s="111"/>
      <c r="T264" s="111"/>
      <c r="U264" s="111"/>
      <c r="V264" s="111"/>
      <c r="W264" s="112"/>
    </row>
    <row r="265" spans="1:23" ht="13.5" thickBot="1" x14ac:dyDescent="0.25">
      <c r="A265" s="100"/>
      <c r="B265" s="101"/>
      <c r="C265" s="101"/>
      <c r="D265" s="102"/>
      <c r="E265" s="107"/>
      <c r="F265" s="108"/>
      <c r="G265" s="108"/>
      <c r="H265" s="108"/>
      <c r="I265" s="109"/>
      <c r="J265" s="80"/>
      <c r="K265" s="81"/>
      <c r="L265" s="81"/>
      <c r="M265" s="81"/>
      <c r="N265" s="86"/>
      <c r="O265" s="87"/>
      <c r="P265" s="87"/>
      <c r="Q265" s="88"/>
      <c r="R265" s="114"/>
      <c r="S265" s="115"/>
      <c r="T265" s="115"/>
      <c r="U265" s="115"/>
      <c r="V265" s="115"/>
      <c r="W265" s="116"/>
    </row>
    <row r="266" spans="1:23" ht="27" customHeight="1" thickBot="1" x14ac:dyDescent="0.25">
      <c r="A266" s="91" t="str">
        <f>$A$14</f>
        <v>6. WORKFORCE ON FEDERAL-AID AND CONSTRUCTION SITE(S) DURING LAST FULL PAY PERIOD ENDING IN JULY 2026 (07/19/2026 to 07/25/2026)</v>
      </c>
      <c r="B266" s="92"/>
      <c r="C266" s="92"/>
      <c r="D266" s="92"/>
      <c r="E266" s="92"/>
      <c r="F266" s="92"/>
      <c r="G266" s="92"/>
      <c r="H266" s="92"/>
      <c r="I266" s="92"/>
      <c r="J266" s="92"/>
      <c r="K266" s="92"/>
      <c r="L266" s="92"/>
      <c r="M266" s="92"/>
      <c r="N266" s="92"/>
      <c r="O266" s="92"/>
      <c r="P266" s="92"/>
      <c r="Q266" s="92"/>
      <c r="R266" s="92"/>
      <c r="S266" s="92"/>
      <c r="T266" s="92"/>
      <c r="U266" s="92"/>
      <c r="V266" s="92"/>
      <c r="W266" s="93"/>
    </row>
    <row r="267" spans="1:23" ht="13.5" thickBot="1" x14ac:dyDescent="0.25">
      <c r="A267" s="94" t="str">
        <f>$A$15</f>
        <v>TABLE A</v>
      </c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6"/>
      <c r="T267" s="140" t="str">
        <f>$T$15</f>
        <v>TABLE B</v>
      </c>
      <c r="U267" s="95"/>
      <c r="V267" s="95"/>
      <c r="W267" s="141"/>
    </row>
    <row r="268" spans="1:23" ht="99" customHeight="1" thickTop="1" thickBot="1" x14ac:dyDescent="0.25">
      <c r="A268" s="5" t="str">
        <f>$A$16</f>
        <v>JOB CATEGORIES</v>
      </c>
      <c r="B268" s="142" t="str">
        <f>$B$16</f>
        <v>TOTAL EMPLOYED</v>
      </c>
      <c r="C268" s="143"/>
      <c r="D268" s="144" t="str">
        <f>$D$16</f>
        <v>TOTAL RACIAL / ETHNIC MINORITY</v>
      </c>
      <c r="E268" s="145"/>
      <c r="F268" s="146" t="str">
        <f>$F$16</f>
        <v>BLACK or
AFRICAN
AMERICAN</v>
      </c>
      <c r="G268" s="90"/>
      <c r="H268" s="89" t="str">
        <f>$H$16</f>
        <v>WHITE /
HISPANIC OR LATINO</v>
      </c>
      <c r="I268" s="90"/>
      <c r="J268" s="89" t="str">
        <f>$J$16</f>
        <v>AMERICAN 
INDIAN OR 
ALASKA 
NATIVE</v>
      </c>
      <c r="K268" s="90"/>
      <c r="L268" s="89" t="str">
        <f>$L$16</f>
        <v>ASIAN</v>
      </c>
      <c r="M268" s="90"/>
      <c r="N268" s="89" t="str">
        <f>$N$16</f>
        <v>NATIVE 
HAWAIIAN OR 
OTHER PACIFIC ISLANDER</v>
      </c>
      <c r="O268" s="90"/>
      <c r="P268" s="89" t="str">
        <f>$P$16</f>
        <v>TWO OR MORE RACES</v>
      </c>
      <c r="Q268" s="90"/>
      <c r="R268" s="89" t="str">
        <f>$R$16</f>
        <v>WHITE / NON-
HISPANIC OR LATINO</v>
      </c>
      <c r="S268" s="128"/>
      <c r="T268" s="129" t="str">
        <f>$T$16</f>
        <v>APPRENTICES</v>
      </c>
      <c r="U268" s="129"/>
      <c r="V268" s="130" t="str">
        <f>$V$16</f>
        <v>ON THE JOB TRAINEES</v>
      </c>
      <c r="W268" s="131"/>
    </row>
    <row r="269" spans="1:23" ht="14.25" thickTop="1" thickBot="1" x14ac:dyDescent="0.25">
      <c r="A269" s="6"/>
      <c r="B269" s="7" t="str">
        <f>$B$17</f>
        <v>M</v>
      </c>
      <c r="C269" s="8" t="str">
        <f>$C$17</f>
        <v>F</v>
      </c>
      <c r="D269" s="9" t="str">
        <f>$D$17</f>
        <v>M</v>
      </c>
      <c r="E269" s="8" t="str">
        <f>$E$17</f>
        <v>F</v>
      </c>
      <c r="F269" s="10" t="str">
        <f>$F$17</f>
        <v>M</v>
      </c>
      <c r="G269" s="11" t="str">
        <f>$G$17</f>
        <v>F</v>
      </c>
      <c r="H269" s="12" t="str">
        <f>$H$17</f>
        <v>M</v>
      </c>
      <c r="I269" s="11" t="str">
        <f>$I$17</f>
        <v>F</v>
      </c>
      <c r="J269" s="12" t="str">
        <f>$J$17</f>
        <v>M</v>
      </c>
      <c r="K269" s="11" t="str">
        <f>$K$17</f>
        <v>F</v>
      </c>
      <c r="L269" s="12" t="str">
        <f>$L$17</f>
        <v>M</v>
      </c>
      <c r="M269" s="11" t="str">
        <f>$M$17</f>
        <v>F</v>
      </c>
      <c r="N269" s="12" t="str">
        <f>$N$17</f>
        <v>M</v>
      </c>
      <c r="O269" s="11" t="str">
        <f>$O$17</f>
        <v>F</v>
      </c>
      <c r="P269" s="12" t="str">
        <f>$P$17</f>
        <v>M</v>
      </c>
      <c r="Q269" s="11" t="str">
        <f>$Q$17</f>
        <v>F</v>
      </c>
      <c r="R269" s="12" t="str">
        <f>$R$17</f>
        <v>M</v>
      </c>
      <c r="S269" s="13" t="str">
        <f>$S$17</f>
        <v>F</v>
      </c>
      <c r="T269" s="14" t="str">
        <f>$T$17</f>
        <v>M</v>
      </c>
      <c r="U269" s="8" t="str">
        <f>$U$17</f>
        <v>F</v>
      </c>
      <c r="V269" s="75" t="str">
        <f>$V$17</f>
        <v>M</v>
      </c>
      <c r="W269" s="15" t="str">
        <f>$W$17</f>
        <v>F</v>
      </c>
    </row>
    <row r="270" spans="1:23" ht="14.25" thickTop="1" thickBot="1" x14ac:dyDescent="0.25">
      <c r="A270" s="16" t="str">
        <f>$A$18</f>
        <v>OFFICIALS</v>
      </c>
      <c r="B270" s="27">
        <f>F270+H270+J270+L270+N270+P270+R270</f>
        <v>0</v>
      </c>
      <c r="C270" s="28">
        <f t="shared" ref="C270:C284" si="41">G270+I270+K270+M270+O270+Q270+S270</f>
        <v>0</v>
      </c>
      <c r="D270" s="29">
        <f t="shared" ref="D270:D284" si="42">F270+H270+J270+L270+N270+P270</f>
        <v>0</v>
      </c>
      <c r="E270" s="28">
        <f t="shared" ref="E270:E284" si="43">G270+I270+K270+M270+O270+Q270</f>
        <v>0</v>
      </c>
      <c r="F270" s="30"/>
      <c r="G270" s="31"/>
      <c r="H270" s="32"/>
      <c r="I270" s="31"/>
      <c r="J270" s="32"/>
      <c r="K270" s="31"/>
      <c r="L270" s="32"/>
      <c r="M270" s="31"/>
      <c r="N270" s="32"/>
      <c r="O270" s="31"/>
      <c r="P270" s="32"/>
      <c r="Q270" s="31"/>
      <c r="R270" s="33"/>
      <c r="S270" s="34"/>
      <c r="T270" s="35"/>
      <c r="U270" s="66"/>
      <c r="V270" s="35"/>
      <c r="W270" s="36"/>
    </row>
    <row r="271" spans="1:23" ht="14.25" thickTop="1" thickBot="1" x14ac:dyDescent="0.25">
      <c r="A271" s="16" t="str">
        <f>$A$19</f>
        <v>SUPERVISORS</v>
      </c>
      <c r="B271" s="27">
        <f t="shared" ref="B271:B284" si="44">F271+H271+J271+L271+N271+P271+R271</f>
        <v>0</v>
      </c>
      <c r="C271" s="28">
        <f t="shared" si="41"/>
        <v>0</v>
      </c>
      <c r="D271" s="29">
        <f t="shared" si="42"/>
        <v>0</v>
      </c>
      <c r="E271" s="28">
        <f t="shared" si="43"/>
        <v>0</v>
      </c>
      <c r="F271" s="30"/>
      <c r="G271" s="31"/>
      <c r="H271" s="32"/>
      <c r="I271" s="31"/>
      <c r="J271" s="32"/>
      <c r="K271" s="31"/>
      <c r="L271" s="32"/>
      <c r="M271" s="31"/>
      <c r="N271" s="32"/>
      <c r="O271" s="31"/>
      <c r="P271" s="32"/>
      <c r="Q271" s="37"/>
      <c r="R271" s="38"/>
      <c r="S271" s="39"/>
      <c r="T271" s="40"/>
      <c r="U271" s="67"/>
      <c r="V271" s="40"/>
      <c r="W271" s="41"/>
    </row>
    <row r="272" spans="1:23" ht="14.25" thickTop="1" thickBot="1" x14ac:dyDescent="0.25">
      <c r="A272" s="16" t="str">
        <f>$A$20</f>
        <v>FOREMEN/WOMEN</v>
      </c>
      <c r="B272" s="27">
        <f t="shared" si="44"/>
        <v>0</v>
      </c>
      <c r="C272" s="28">
        <f t="shared" si="41"/>
        <v>0</v>
      </c>
      <c r="D272" s="29">
        <f t="shared" si="42"/>
        <v>0</v>
      </c>
      <c r="E272" s="28">
        <f t="shared" si="43"/>
        <v>0</v>
      </c>
      <c r="F272" s="30"/>
      <c r="G272" s="31"/>
      <c r="H272" s="32"/>
      <c r="I272" s="31"/>
      <c r="J272" s="32"/>
      <c r="K272" s="31"/>
      <c r="L272" s="32"/>
      <c r="M272" s="31"/>
      <c r="N272" s="32"/>
      <c r="O272" s="31"/>
      <c r="P272" s="32"/>
      <c r="Q272" s="37"/>
      <c r="R272" s="42"/>
      <c r="S272" s="43"/>
      <c r="T272" s="44"/>
      <c r="U272" s="68"/>
      <c r="V272" s="44"/>
      <c r="W272" s="45"/>
    </row>
    <row r="273" spans="1:23" ht="14.25" thickTop="1" thickBot="1" x14ac:dyDescent="0.25">
      <c r="A273" s="16" t="str">
        <f>$A$21</f>
        <v>CLERICAL</v>
      </c>
      <c r="B273" s="27">
        <f t="shared" si="44"/>
        <v>0</v>
      </c>
      <c r="C273" s="28">
        <f t="shared" si="41"/>
        <v>0</v>
      </c>
      <c r="D273" s="29">
        <f t="shared" si="42"/>
        <v>0</v>
      </c>
      <c r="E273" s="28">
        <f t="shared" si="43"/>
        <v>0</v>
      </c>
      <c r="F273" s="30"/>
      <c r="G273" s="31"/>
      <c r="H273" s="32"/>
      <c r="I273" s="31"/>
      <c r="J273" s="32"/>
      <c r="K273" s="31"/>
      <c r="L273" s="32"/>
      <c r="M273" s="31"/>
      <c r="N273" s="32"/>
      <c r="O273" s="31"/>
      <c r="P273" s="32"/>
      <c r="Q273" s="37"/>
      <c r="R273" s="42"/>
      <c r="S273" s="43"/>
      <c r="T273" s="44"/>
      <c r="U273" s="68"/>
      <c r="V273" s="44"/>
      <c r="W273" s="45"/>
    </row>
    <row r="274" spans="1:23" ht="14.25" thickTop="1" thickBot="1" x14ac:dyDescent="0.25">
      <c r="A274" s="16" t="str">
        <f>$A$22</f>
        <v>EQUIPMENT OPERATORS</v>
      </c>
      <c r="B274" s="27">
        <f t="shared" si="44"/>
        <v>0</v>
      </c>
      <c r="C274" s="28">
        <f t="shared" si="41"/>
        <v>0</v>
      </c>
      <c r="D274" s="29">
        <f t="shared" si="42"/>
        <v>0</v>
      </c>
      <c r="E274" s="28">
        <f t="shared" si="43"/>
        <v>0</v>
      </c>
      <c r="F274" s="30"/>
      <c r="G274" s="31"/>
      <c r="H274" s="32"/>
      <c r="I274" s="31"/>
      <c r="J274" s="32"/>
      <c r="K274" s="31"/>
      <c r="L274" s="32"/>
      <c r="M274" s="31"/>
      <c r="N274" s="32"/>
      <c r="O274" s="31"/>
      <c r="P274" s="32"/>
      <c r="Q274" s="37"/>
      <c r="R274" s="42"/>
      <c r="S274" s="43"/>
      <c r="T274" s="44"/>
      <c r="U274" s="68"/>
      <c r="V274" s="44"/>
      <c r="W274" s="45"/>
    </row>
    <row r="275" spans="1:23" ht="14.25" thickTop="1" thickBot="1" x14ac:dyDescent="0.25">
      <c r="A275" s="16" t="str">
        <f>$A$23</f>
        <v>MECHANICS</v>
      </c>
      <c r="B275" s="27">
        <f t="shared" si="44"/>
        <v>0</v>
      </c>
      <c r="C275" s="28">
        <f t="shared" si="41"/>
        <v>0</v>
      </c>
      <c r="D275" s="29">
        <f t="shared" si="42"/>
        <v>0</v>
      </c>
      <c r="E275" s="28">
        <f t="shared" si="43"/>
        <v>0</v>
      </c>
      <c r="F275" s="30"/>
      <c r="G275" s="31"/>
      <c r="H275" s="32"/>
      <c r="I275" s="31"/>
      <c r="J275" s="32"/>
      <c r="K275" s="31"/>
      <c r="L275" s="32"/>
      <c r="M275" s="31"/>
      <c r="N275" s="32"/>
      <c r="O275" s="31"/>
      <c r="P275" s="32"/>
      <c r="Q275" s="37"/>
      <c r="R275" s="42"/>
      <c r="S275" s="43"/>
      <c r="T275" s="44"/>
      <c r="U275" s="68"/>
      <c r="V275" s="44"/>
      <c r="W275" s="45"/>
    </row>
    <row r="276" spans="1:23" ht="14.25" thickTop="1" thickBot="1" x14ac:dyDescent="0.25">
      <c r="A276" s="16" t="str">
        <f>$A$24</f>
        <v>TRUCK DRIVERS</v>
      </c>
      <c r="B276" s="27">
        <f t="shared" si="44"/>
        <v>0</v>
      </c>
      <c r="C276" s="28">
        <f t="shared" si="41"/>
        <v>0</v>
      </c>
      <c r="D276" s="29">
        <f t="shared" si="42"/>
        <v>0</v>
      </c>
      <c r="E276" s="28">
        <f t="shared" si="43"/>
        <v>0</v>
      </c>
      <c r="F276" s="30"/>
      <c r="G276" s="31"/>
      <c r="H276" s="32"/>
      <c r="I276" s="31"/>
      <c r="J276" s="32"/>
      <c r="K276" s="31"/>
      <c r="L276" s="32"/>
      <c r="M276" s="31"/>
      <c r="N276" s="32"/>
      <c r="O276" s="31"/>
      <c r="P276" s="32"/>
      <c r="Q276" s="37"/>
      <c r="R276" s="46"/>
      <c r="S276" s="47"/>
      <c r="T276" s="40"/>
      <c r="U276" s="69"/>
      <c r="V276" s="40"/>
      <c r="W276" s="41"/>
    </row>
    <row r="277" spans="1:23" ht="14.25" thickTop="1" thickBot="1" x14ac:dyDescent="0.25">
      <c r="A277" s="16" t="str">
        <f>$A$25</f>
        <v>IRONWORKERS</v>
      </c>
      <c r="B277" s="27">
        <f t="shared" si="44"/>
        <v>0</v>
      </c>
      <c r="C277" s="28">
        <f t="shared" si="41"/>
        <v>0</v>
      </c>
      <c r="D277" s="29">
        <f t="shared" si="42"/>
        <v>0</v>
      </c>
      <c r="E277" s="28">
        <f t="shared" si="43"/>
        <v>0</v>
      </c>
      <c r="F277" s="30"/>
      <c r="G277" s="31"/>
      <c r="H277" s="32"/>
      <c r="I277" s="31"/>
      <c r="J277" s="32"/>
      <c r="K277" s="31"/>
      <c r="L277" s="32"/>
      <c r="M277" s="31"/>
      <c r="N277" s="32"/>
      <c r="O277" s="31"/>
      <c r="P277" s="32"/>
      <c r="Q277" s="37"/>
      <c r="R277" s="48"/>
      <c r="S277" s="49"/>
      <c r="T277" s="50"/>
      <c r="U277" s="70"/>
      <c r="V277" s="50"/>
      <c r="W277" s="51"/>
    </row>
    <row r="278" spans="1:23" ht="14.25" thickTop="1" thickBot="1" x14ac:dyDescent="0.25">
      <c r="A278" s="16" t="str">
        <f>$A$26</f>
        <v>CARPENTERS</v>
      </c>
      <c r="B278" s="27">
        <f t="shared" si="44"/>
        <v>0</v>
      </c>
      <c r="C278" s="28">
        <f t="shared" si="41"/>
        <v>0</v>
      </c>
      <c r="D278" s="29">
        <f t="shared" si="42"/>
        <v>0</v>
      </c>
      <c r="E278" s="28">
        <f t="shared" si="43"/>
        <v>0</v>
      </c>
      <c r="F278" s="30"/>
      <c r="G278" s="31"/>
      <c r="H278" s="32"/>
      <c r="I278" s="31"/>
      <c r="J278" s="32"/>
      <c r="K278" s="31"/>
      <c r="L278" s="32"/>
      <c r="M278" s="31"/>
      <c r="N278" s="32"/>
      <c r="O278" s="31"/>
      <c r="P278" s="32"/>
      <c r="Q278" s="37"/>
      <c r="R278" s="48"/>
      <c r="S278" s="49"/>
      <c r="T278" s="50"/>
      <c r="U278" s="70"/>
      <c r="V278" s="50"/>
      <c r="W278" s="51"/>
    </row>
    <row r="279" spans="1:23" ht="14.25" thickTop="1" thickBot="1" x14ac:dyDescent="0.25">
      <c r="A279" s="16" t="str">
        <f>$A$27</f>
        <v>CEMENT MASONS</v>
      </c>
      <c r="B279" s="27">
        <f t="shared" si="44"/>
        <v>0</v>
      </c>
      <c r="C279" s="28">
        <f t="shared" si="41"/>
        <v>0</v>
      </c>
      <c r="D279" s="29">
        <f t="shared" si="42"/>
        <v>0</v>
      </c>
      <c r="E279" s="28">
        <f t="shared" si="43"/>
        <v>0</v>
      </c>
      <c r="F279" s="30"/>
      <c r="G279" s="31"/>
      <c r="H279" s="32"/>
      <c r="I279" s="31"/>
      <c r="J279" s="32"/>
      <c r="K279" s="31"/>
      <c r="L279" s="32"/>
      <c r="M279" s="31"/>
      <c r="N279" s="32"/>
      <c r="O279" s="31"/>
      <c r="P279" s="32"/>
      <c r="Q279" s="37"/>
      <c r="R279" s="48"/>
      <c r="S279" s="49"/>
      <c r="T279" s="50"/>
      <c r="U279" s="70"/>
      <c r="V279" s="50"/>
      <c r="W279" s="51"/>
    </row>
    <row r="280" spans="1:23" ht="14.25" thickTop="1" thickBot="1" x14ac:dyDescent="0.25">
      <c r="A280" s="16" t="str">
        <f>$A$28</f>
        <v>ELECTRICIANS</v>
      </c>
      <c r="B280" s="27">
        <f t="shared" si="44"/>
        <v>0</v>
      </c>
      <c r="C280" s="28">
        <f t="shared" si="41"/>
        <v>0</v>
      </c>
      <c r="D280" s="29">
        <f t="shared" si="42"/>
        <v>0</v>
      </c>
      <c r="E280" s="28">
        <f t="shared" si="43"/>
        <v>0</v>
      </c>
      <c r="F280" s="30"/>
      <c r="G280" s="31"/>
      <c r="H280" s="32"/>
      <c r="I280" s="31"/>
      <c r="J280" s="32"/>
      <c r="K280" s="31"/>
      <c r="L280" s="32"/>
      <c r="M280" s="31"/>
      <c r="N280" s="32"/>
      <c r="O280" s="31"/>
      <c r="P280" s="32"/>
      <c r="Q280" s="37"/>
      <c r="R280" s="48"/>
      <c r="S280" s="49"/>
      <c r="T280" s="50"/>
      <c r="U280" s="70"/>
      <c r="V280" s="50"/>
      <c r="W280" s="51"/>
    </row>
    <row r="281" spans="1:23" ht="14.25" thickTop="1" thickBot="1" x14ac:dyDescent="0.25">
      <c r="A281" s="16" t="str">
        <f>$A$29</f>
        <v>PIPEFITTER/PLUMBERS</v>
      </c>
      <c r="B281" s="27">
        <f t="shared" si="44"/>
        <v>0</v>
      </c>
      <c r="C281" s="28">
        <f t="shared" si="41"/>
        <v>0</v>
      </c>
      <c r="D281" s="29">
        <f t="shared" si="42"/>
        <v>0</v>
      </c>
      <c r="E281" s="28">
        <f t="shared" si="43"/>
        <v>0</v>
      </c>
      <c r="F281" s="30"/>
      <c r="G281" s="31"/>
      <c r="H281" s="32"/>
      <c r="I281" s="31"/>
      <c r="J281" s="32"/>
      <c r="K281" s="31"/>
      <c r="L281" s="32"/>
      <c r="M281" s="31"/>
      <c r="N281" s="32"/>
      <c r="O281" s="31"/>
      <c r="P281" s="32"/>
      <c r="Q281" s="31"/>
      <c r="R281" s="52"/>
      <c r="S281" s="53"/>
      <c r="T281" s="54"/>
      <c r="U281" s="71"/>
      <c r="V281" s="54"/>
      <c r="W281" s="55"/>
    </row>
    <row r="282" spans="1:23" ht="14.25" thickTop="1" thickBot="1" x14ac:dyDescent="0.25">
      <c r="A282" s="16" t="str">
        <f>$A$30</f>
        <v>PAINTERS</v>
      </c>
      <c r="B282" s="27">
        <f t="shared" si="44"/>
        <v>0</v>
      </c>
      <c r="C282" s="28">
        <f t="shared" si="41"/>
        <v>0</v>
      </c>
      <c r="D282" s="29">
        <f t="shared" si="42"/>
        <v>0</v>
      </c>
      <c r="E282" s="28">
        <f t="shared" si="43"/>
        <v>0</v>
      </c>
      <c r="F282" s="30"/>
      <c r="G282" s="31"/>
      <c r="H282" s="32"/>
      <c r="I282" s="31"/>
      <c r="J282" s="32"/>
      <c r="K282" s="31"/>
      <c r="L282" s="32"/>
      <c r="M282" s="31"/>
      <c r="N282" s="32"/>
      <c r="O282" s="31"/>
      <c r="P282" s="32"/>
      <c r="Q282" s="31"/>
      <c r="R282" s="32"/>
      <c r="S282" s="56"/>
      <c r="T282" s="57"/>
      <c r="U282" s="72"/>
      <c r="V282" s="57"/>
      <c r="W282" s="58"/>
    </row>
    <row r="283" spans="1:23" ht="14.25" thickTop="1" thickBot="1" x14ac:dyDescent="0.25">
      <c r="A283" s="16" t="str">
        <f>$A$31</f>
        <v>LABORERS-SEMI SKILLED</v>
      </c>
      <c r="B283" s="27">
        <f t="shared" si="44"/>
        <v>0</v>
      </c>
      <c r="C283" s="28">
        <f t="shared" si="41"/>
        <v>0</v>
      </c>
      <c r="D283" s="29">
        <f t="shared" si="42"/>
        <v>0</v>
      </c>
      <c r="E283" s="28">
        <f t="shared" si="43"/>
        <v>0</v>
      </c>
      <c r="F283" s="30"/>
      <c r="G283" s="31"/>
      <c r="H283" s="32"/>
      <c r="I283" s="31"/>
      <c r="J283" s="32"/>
      <c r="K283" s="31"/>
      <c r="L283" s="32"/>
      <c r="M283" s="31"/>
      <c r="N283" s="32"/>
      <c r="O283" s="31"/>
      <c r="P283" s="32"/>
      <c r="Q283" s="31"/>
      <c r="R283" s="32"/>
      <c r="S283" s="56"/>
      <c r="T283" s="57"/>
      <c r="U283" s="72"/>
      <c r="V283" s="57"/>
      <c r="W283" s="58"/>
    </row>
    <row r="284" spans="1:23" ht="14.25" thickTop="1" thickBot="1" x14ac:dyDescent="0.25">
      <c r="A284" s="16" t="str">
        <f>$A$32</f>
        <v>LABORERS-UNSKILLED</v>
      </c>
      <c r="B284" s="27">
        <f t="shared" si="44"/>
        <v>0</v>
      </c>
      <c r="C284" s="28">
        <f t="shared" si="41"/>
        <v>0</v>
      </c>
      <c r="D284" s="29">
        <f t="shared" si="42"/>
        <v>0</v>
      </c>
      <c r="E284" s="28">
        <f t="shared" si="43"/>
        <v>0</v>
      </c>
      <c r="F284" s="30"/>
      <c r="G284" s="31"/>
      <c r="H284" s="32"/>
      <c r="I284" s="31"/>
      <c r="J284" s="32"/>
      <c r="K284" s="31"/>
      <c r="L284" s="32"/>
      <c r="M284" s="31"/>
      <c r="N284" s="32"/>
      <c r="O284" s="31"/>
      <c r="P284" s="32"/>
      <c r="Q284" s="31"/>
      <c r="R284" s="32"/>
      <c r="S284" s="56"/>
      <c r="T284" s="57"/>
      <c r="U284" s="72"/>
      <c r="V284" s="57"/>
      <c r="W284" s="58"/>
    </row>
    <row r="285" spans="1:23" ht="14.25" thickTop="1" thickBot="1" x14ac:dyDescent="0.25">
      <c r="A285" s="16" t="str">
        <f>$A$33</f>
        <v>TOTAL</v>
      </c>
      <c r="B285" s="59">
        <f t="shared" ref="B285:O285" si="45">SUM(B270:B284)</f>
        <v>0</v>
      </c>
      <c r="C285" s="61">
        <f t="shared" si="45"/>
        <v>0</v>
      </c>
      <c r="D285" s="62">
        <f t="shared" si="45"/>
        <v>0</v>
      </c>
      <c r="E285" s="63">
        <f t="shared" si="45"/>
        <v>0</v>
      </c>
      <c r="F285" s="60">
        <f t="shared" si="45"/>
        <v>0</v>
      </c>
      <c r="G285" s="64">
        <f t="shared" si="45"/>
        <v>0</v>
      </c>
      <c r="H285" s="60">
        <f t="shared" si="45"/>
        <v>0</v>
      </c>
      <c r="I285" s="64">
        <f t="shared" si="45"/>
        <v>0</v>
      </c>
      <c r="J285" s="60">
        <f t="shared" si="45"/>
        <v>0</v>
      </c>
      <c r="K285" s="64">
        <f t="shared" si="45"/>
        <v>0</v>
      </c>
      <c r="L285" s="60">
        <f t="shared" si="45"/>
        <v>0</v>
      </c>
      <c r="M285" s="64">
        <f t="shared" si="45"/>
        <v>0</v>
      </c>
      <c r="N285" s="60">
        <f t="shared" si="45"/>
        <v>0</v>
      </c>
      <c r="O285" s="64">
        <f t="shared" si="45"/>
        <v>0</v>
      </c>
      <c r="P285" s="60">
        <f>SUM(P270:P284)</f>
        <v>0</v>
      </c>
      <c r="Q285" s="64">
        <f>SUM(Q270:Q284)</f>
        <v>0</v>
      </c>
      <c r="R285" s="60">
        <f t="shared" ref="R285:S285" si="46">SUM(R270:R284)</f>
        <v>0</v>
      </c>
      <c r="S285" s="63">
        <f t="shared" si="46"/>
        <v>0</v>
      </c>
      <c r="T285" s="60">
        <f>SUM(T270:T284)</f>
        <v>0</v>
      </c>
      <c r="U285" s="61">
        <f>SUM(U270:U284)</f>
        <v>0</v>
      </c>
      <c r="V285" s="60">
        <f>SUM(V270:V284)</f>
        <v>0</v>
      </c>
      <c r="W285" s="63">
        <f>SUM(W270:W284)</f>
        <v>0</v>
      </c>
    </row>
    <row r="286" spans="1:23" ht="12.75" customHeight="1" x14ac:dyDescent="0.2">
      <c r="A286" s="132" t="s">
        <v>37</v>
      </c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4"/>
    </row>
    <row r="287" spans="1:23" x14ac:dyDescent="0.2">
      <c r="A287" s="135"/>
      <c r="B287" s="108"/>
      <c r="C287" s="108"/>
      <c r="D287" s="108"/>
      <c r="E287" s="108"/>
      <c r="F287" s="108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8"/>
      <c r="R287" s="108"/>
      <c r="S287" s="108"/>
      <c r="T287" s="108"/>
      <c r="U287" s="108"/>
      <c r="V287" s="108"/>
      <c r="W287" s="136"/>
    </row>
    <row r="288" spans="1:23" x14ac:dyDescent="0.2">
      <c r="A288" s="16" t="str">
        <f>$A$36</f>
        <v>APPRENTICES</v>
      </c>
      <c r="B288" s="28">
        <f>F288+H288+J288+L288+N288+P288+R288</f>
        <v>0</v>
      </c>
      <c r="C288" s="61">
        <f>G288+I288+K288+M288+O288+Q288+S288</f>
        <v>0</v>
      </c>
      <c r="D288" s="62">
        <f>F288+H288+J288+L288+N288+P288</f>
        <v>0</v>
      </c>
      <c r="E288" s="28">
        <f>G288+I288+K288+M288+O288+Q288</f>
        <v>0</v>
      </c>
      <c r="F288" s="73"/>
      <c r="G288" s="31"/>
      <c r="H288" s="74"/>
      <c r="I288" s="31"/>
      <c r="J288" s="74"/>
      <c r="K288" s="31"/>
      <c r="L288" s="74"/>
      <c r="M288" s="31"/>
      <c r="N288" s="74"/>
      <c r="O288" s="31"/>
      <c r="P288" s="74"/>
      <c r="Q288" s="31"/>
      <c r="R288" s="74"/>
      <c r="S288" s="31"/>
      <c r="T288" s="17"/>
      <c r="U288" s="18"/>
      <c r="V288" s="17"/>
      <c r="W288" s="18"/>
    </row>
    <row r="289" spans="1:23" x14ac:dyDescent="0.2">
      <c r="A289" s="16" t="str">
        <f>$A$37</f>
        <v>OJT TRAINEES</v>
      </c>
      <c r="B289" s="28">
        <f>F289+H289+J289+L289+N289+P289+R289</f>
        <v>0</v>
      </c>
      <c r="C289" s="61">
        <f>G289+I289+K289+M289+O289+Q289+S289</f>
        <v>0</v>
      </c>
      <c r="D289" s="62">
        <f>F289+H289+J289+L289+N289+P289</f>
        <v>0</v>
      </c>
      <c r="E289" s="28">
        <f>G289+I289+K289+M289+O289+Q289</f>
        <v>0</v>
      </c>
      <c r="F289" s="73"/>
      <c r="G289" s="31"/>
      <c r="H289" s="74"/>
      <c r="I289" s="31"/>
      <c r="J289" s="74"/>
      <c r="K289" s="31"/>
      <c r="L289" s="74"/>
      <c r="M289" s="31"/>
      <c r="N289" s="74"/>
      <c r="O289" s="31"/>
      <c r="P289" s="74"/>
      <c r="Q289" s="31"/>
      <c r="R289" s="74"/>
      <c r="S289" s="31"/>
      <c r="T289" s="19"/>
      <c r="U289" s="20"/>
      <c r="V289" s="19"/>
      <c r="W289" s="20"/>
    </row>
    <row r="290" spans="1:23" ht="15.75" customHeight="1" x14ac:dyDescent="0.2">
      <c r="A290" s="137" t="str">
        <f>$A$38</f>
        <v xml:space="preserve">8. PREPARED BY: </v>
      </c>
      <c r="B290" s="138"/>
      <c r="C290" s="138"/>
      <c r="D290" s="138"/>
      <c r="E290" s="138"/>
      <c r="F290" s="138"/>
      <c r="G290" s="138"/>
      <c r="H290" s="139"/>
      <c r="I290" s="147" t="str">
        <f>$I$38</f>
        <v>9. DATE</v>
      </c>
      <c r="J290" s="148"/>
      <c r="K290" s="147" t="str">
        <f>$K$38</f>
        <v>10. REVIEWED BY: Signature of Representative (Printed Name Accepted)</v>
      </c>
      <c r="L290" s="149"/>
      <c r="M290" s="149"/>
      <c r="N290" s="149"/>
      <c r="O290" s="149"/>
      <c r="P290" s="149"/>
      <c r="Q290" s="149"/>
      <c r="R290" s="149"/>
      <c r="S290" s="149"/>
      <c r="T290" s="149"/>
      <c r="U290" s="148"/>
      <c r="V290" s="147" t="s">
        <v>26</v>
      </c>
      <c r="W290" s="150"/>
    </row>
    <row r="291" spans="1:23" ht="12.75" customHeight="1" x14ac:dyDescent="0.2">
      <c r="A291" s="151" t="str">
        <f>$A$39</f>
        <v>Title of Contractors (Firm/Business) Representative</v>
      </c>
      <c r="B291" s="152"/>
      <c r="C291" s="152"/>
      <c r="D291" s="152"/>
      <c r="E291" s="152"/>
      <c r="F291" s="152"/>
      <c r="G291" s="152"/>
      <c r="H291" s="153"/>
      <c r="I291" s="154" t="str">
        <f>IF($I$39="","",$I$39)</f>
        <v/>
      </c>
      <c r="J291" s="155"/>
      <c r="K291" s="156" t="str">
        <f>IF($K$39="","",$K$39)</f>
        <v/>
      </c>
      <c r="L291" s="159"/>
      <c r="M291" s="159"/>
      <c r="N291" s="159"/>
      <c r="O291" s="159"/>
      <c r="P291" s="159"/>
      <c r="Q291" s="159"/>
      <c r="R291" s="159"/>
      <c r="S291" s="159"/>
      <c r="T291" s="159"/>
      <c r="U291" s="155"/>
      <c r="V291" s="154" t="str">
        <f>IF($V$39="","",$V$39)</f>
        <v/>
      </c>
      <c r="W291" s="161"/>
    </row>
    <row r="292" spans="1:23" x14ac:dyDescent="0.2">
      <c r="A292" s="164" t="str">
        <f>IF($A$40="","",$A$40)</f>
        <v/>
      </c>
      <c r="B292" s="124"/>
      <c r="C292" s="124"/>
      <c r="D292" s="124"/>
      <c r="E292" s="124"/>
      <c r="F292" s="124"/>
      <c r="G292" s="124"/>
      <c r="H292" s="125"/>
      <c r="I292" s="156"/>
      <c r="J292" s="155"/>
      <c r="K292" s="156"/>
      <c r="L292" s="159"/>
      <c r="M292" s="159"/>
      <c r="N292" s="159"/>
      <c r="O292" s="159"/>
      <c r="P292" s="159"/>
      <c r="Q292" s="159"/>
      <c r="R292" s="159"/>
      <c r="S292" s="159"/>
      <c r="T292" s="159"/>
      <c r="U292" s="155"/>
      <c r="V292" s="154"/>
      <c r="W292" s="161"/>
    </row>
    <row r="293" spans="1:23" x14ac:dyDescent="0.2">
      <c r="A293" s="164"/>
      <c r="B293" s="124"/>
      <c r="C293" s="124"/>
      <c r="D293" s="124"/>
      <c r="E293" s="124"/>
      <c r="F293" s="124"/>
      <c r="G293" s="124"/>
      <c r="H293" s="125"/>
      <c r="I293" s="156"/>
      <c r="J293" s="155"/>
      <c r="K293" s="156"/>
      <c r="L293" s="159"/>
      <c r="M293" s="159"/>
      <c r="N293" s="159"/>
      <c r="O293" s="159"/>
      <c r="P293" s="159"/>
      <c r="Q293" s="159"/>
      <c r="R293" s="159"/>
      <c r="S293" s="159"/>
      <c r="T293" s="159"/>
      <c r="U293" s="155"/>
      <c r="V293" s="154"/>
      <c r="W293" s="161"/>
    </row>
    <row r="294" spans="1:23" ht="13.5" thickBot="1" x14ac:dyDescent="0.25">
      <c r="A294" s="165"/>
      <c r="B294" s="166"/>
      <c r="C294" s="166"/>
      <c r="D294" s="166"/>
      <c r="E294" s="166"/>
      <c r="F294" s="166"/>
      <c r="G294" s="166"/>
      <c r="H294" s="167"/>
      <c r="I294" s="157"/>
      <c r="J294" s="158"/>
      <c r="K294" s="157"/>
      <c r="L294" s="160"/>
      <c r="M294" s="160"/>
      <c r="N294" s="160"/>
      <c r="O294" s="160"/>
      <c r="P294" s="160"/>
      <c r="Q294" s="160"/>
      <c r="R294" s="160"/>
      <c r="S294" s="160"/>
      <c r="T294" s="160"/>
      <c r="U294" s="158"/>
      <c r="V294" s="162"/>
      <c r="W294" s="163"/>
    </row>
    <row r="295" spans="1:23" x14ac:dyDescent="0.2">
      <c r="A295" s="238"/>
      <c r="B295" s="239"/>
      <c r="C295" s="240"/>
      <c r="D295" s="240"/>
      <c r="E295" s="22"/>
      <c r="F295" s="22"/>
      <c r="G295" s="22"/>
      <c r="H295" s="22"/>
      <c r="I295" s="22"/>
      <c r="J295" s="241"/>
      <c r="K295" s="241"/>
      <c r="L295" s="241"/>
      <c r="M295" s="241"/>
      <c r="N295" s="241"/>
      <c r="O295" s="241"/>
      <c r="P295" s="241"/>
      <c r="Q295" s="241"/>
      <c r="R295" s="241"/>
      <c r="S295" s="241"/>
      <c r="T295" s="241"/>
      <c r="U295" s="241"/>
      <c r="V295" s="241"/>
      <c r="W295" s="241"/>
    </row>
    <row r="296" spans="1:23" ht="13.5" thickBot="1" x14ac:dyDescent="0.25"/>
    <row r="297" spans="1:23" s="25" customFormat="1" ht="18.75" thickBot="1" x14ac:dyDescent="0.3">
      <c r="A297" s="117" t="str">
        <f>$A$9</f>
        <v xml:space="preserve">FEDERAL-AID HIGHWAY CONSTRUCTION CONTRACTORS ANNUAL EEO REPORT </v>
      </c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9"/>
    </row>
    <row r="298" spans="1:23" ht="12.75" customHeight="1" x14ac:dyDescent="0.2">
      <c r="A298" s="120" t="str">
        <f>$A$10</f>
        <v xml:space="preserve">1. SELECT FIELD FROM DROPDOWN MENU: </v>
      </c>
      <c r="B298" s="121"/>
      <c r="C298" s="121"/>
      <c r="D298" s="122"/>
      <c r="E298" s="123" t="str">
        <f>$E$10</f>
        <v>2. COMPANY NAME, CITY, STATE:</v>
      </c>
      <c r="F298" s="124"/>
      <c r="G298" s="124"/>
      <c r="H298" s="124"/>
      <c r="I298" s="125"/>
      <c r="J298" s="242" t="s">
        <v>54</v>
      </c>
      <c r="K298" s="77"/>
      <c r="L298" s="77"/>
      <c r="M298" s="77"/>
      <c r="N298" s="76" t="str">
        <f>$N$10</f>
        <v>4. DOLLAR AMOUNT OF CONTRACT:</v>
      </c>
      <c r="O298" s="77"/>
      <c r="P298" s="77"/>
      <c r="Q298" s="77"/>
      <c r="R298" s="126" t="str">
        <f>$R$10</f>
        <v>5.PROJECT LOCATION (CITY):</v>
      </c>
      <c r="S298" s="121"/>
      <c r="T298" s="121"/>
      <c r="U298" s="121"/>
      <c r="V298" s="121"/>
      <c r="W298" s="127"/>
    </row>
    <row r="299" spans="1:23" ht="12.75" customHeight="1" x14ac:dyDescent="0.2">
      <c r="A299" s="97"/>
      <c r="B299" s="98"/>
      <c r="C299" s="98"/>
      <c r="D299" s="99"/>
      <c r="E299" s="103" t="str">
        <f>IF($D$3="","Enter Company information at top of spreadsheet",$D$3)</f>
        <v>Enter Company information at top of spreadsheet</v>
      </c>
      <c r="F299" s="104"/>
      <c r="G299" s="104"/>
      <c r="H299" s="104"/>
      <c r="I299" s="105"/>
      <c r="J299" s="78"/>
      <c r="K299" s="79"/>
      <c r="L299" s="79"/>
      <c r="M299" s="79"/>
      <c r="N299" s="82"/>
      <c r="O299" s="83"/>
      <c r="P299" s="83"/>
      <c r="Q299" s="84"/>
      <c r="R299" s="110"/>
      <c r="S299" s="111"/>
      <c r="T299" s="111"/>
      <c r="U299" s="111"/>
      <c r="V299" s="111"/>
      <c r="W299" s="112"/>
    </row>
    <row r="300" spans="1:23" x14ac:dyDescent="0.2">
      <c r="A300" s="97"/>
      <c r="B300" s="98"/>
      <c r="C300" s="98"/>
      <c r="D300" s="99"/>
      <c r="E300" s="106"/>
      <c r="F300" s="104"/>
      <c r="G300" s="104"/>
      <c r="H300" s="104"/>
      <c r="I300" s="105"/>
      <c r="J300" s="78"/>
      <c r="K300" s="79"/>
      <c r="L300" s="79"/>
      <c r="M300" s="79"/>
      <c r="N300" s="85"/>
      <c r="O300" s="83"/>
      <c r="P300" s="83"/>
      <c r="Q300" s="84"/>
      <c r="R300" s="113"/>
      <c r="S300" s="111"/>
      <c r="T300" s="111"/>
      <c r="U300" s="111"/>
      <c r="V300" s="111"/>
      <c r="W300" s="112"/>
    </row>
    <row r="301" spans="1:23" ht="13.5" thickBot="1" x14ac:dyDescent="0.25">
      <c r="A301" s="100"/>
      <c r="B301" s="101"/>
      <c r="C301" s="101"/>
      <c r="D301" s="102"/>
      <c r="E301" s="107"/>
      <c r="F301" s="108"/>
      <c r="G301" s="108"/>
      <c r="H301" s="108"/>
      <c r="I301" s="109"/>
      <c r="J301" s="80"/>
      <c r="K301" s="81"/>
      <c r="L301" s="81"/>
      <c r="M301" s="81"/>
      <c r="N301" s="86"/>
      <c r="O301" s="87"/>
      <c r="P301" s="87"/>
      <c r="Q301" s="88"/>
      <c r="R301" s="114"/>
      <c r="S301" s="115"/>
      <c r="T301" s="115"/>
      <c r="U301" s="115"/>
      <c r="V301" s="115"/>
      <c r="W301" s="116"/>
    </row>
    <row r="302" spans="1:23" ht="30" customHeight="1" thickBot="1" x14ac:dyDescent="0.25">
      <c r="A302" s="91" t="str">
        <f>$A$14</f>
        <v>6. WORKFORCE ON FEDERAL-AID AND CONSTRUCTION SITE(S) DURING LAST FULL PAY PERIOD ENDING IN JULY 2026 (07/19/2026 to 07/25/2026)</v>
      </c>
      <c r="B302" s="92"/>
      <c r="C302" s="92"/>
      <c r="D302" s="92"/>
      <c r="E302" s="92"/>
      <c r="F302" s="92"/>
      <c r="G302" s="92"/>
      <c r="H302" s="92"/>
      <c r="I302" s="92"/>
      <c r="J302" s="92"/>
      <c r="K302" s="92"/>
      <c r="L302" s="92"/>
      <c r="M302" s="92"/>
      <c r="N302" s="92"/>
      <c r="O302" s="92"/>
      <c r="P302" s="92"/>
      <c r="Q302" s="92"/>
      <c r="R302" s="92"/>
      <c r="S302" s="92"/>
      <c r="T302" s="92"/>
      <c r="U302" s="92"/>
      <c r="V302" s="92"/>
      <c r="W302" s="93"/>
    </row>
    <row r="303" spans="1:23" ht="13.5" thickBot="1" x14ac:dyDescent="0.25">
      <c r="A303" s="94" t="str">
        <f>$A$15</f>
        <v>TABLE A</v>
      </c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6"/>
      <c r="T303" s="140" t="str">
        <f>$T$15</f>
        <v>TABLE B</v>
      </c>
      <c r="U303" s="95"/>
      <c r="V303" s="95"/>
      <c r="W303" s="141"/>
    </row>
    <row r="304" spans="1:23" ht="100.5" customHeight="1" thickTop="1" thickBot="1" x14ac:dyDescent="0.25">
      <c r="A304" s="5" t="str">
        <f>$A$16</f>
        <v>JOB CATEGORIES</v>
      </c>
      <c r="B304" s="142" t="str">
        <f>$B$16</f>
        <v>TOTAL EMPLOYED</v>
      </c>
      <c r="C304" s="143"/>
      <c r="D304" s="144" t="str">
        <f>$D$16</f>
        <v>TOTAL RACIAL / ETHNIC MINORITY</v>
      </c>
      <c r="E304" s="145"/>
      <c r="F304" s="146" t="str">
        <f>$F$16</f>
        <v>BLACK or
AFRICAN
AMERICAN</v>
      </c>
      <c r="G304" s="90"/>
      <c r="H304" s="89" t="str">
        <f>$H$16</f>
        <v>WHITE /
HISPANIC OR LATINO</v>
      </c>
      <c r="I304" s="90"/>
      <c r="J304" s="89" t="str">
        <f>$J$16</f>
        <v>AMERICAN 
INDIAN OR 
ALASKA 
NATIVE</v>
      </c>
      <c r="K304" s="90"/>
      <c r="L304" s="89" t="str">
        <f>$L$16</f>
        <v>ASIAN</v>
      </c>
      <c r="M304" s="90"/>
      <c r="N304" s="89" t="str">
        <f>$N$16</f>
        <v>NATIVE 
HAWAIIAN OR 
OTHER PACIFIC ISLANDER</v>
      </c>
      <c r="O304" s="90"/>
      <c r="P304" s="89" t="str">
        <f>$P$16</f>
        <v>TWO OR MORE RACES</v>
      </c>
      <c r="Q304" s="90"/>
      <c r="R304" s="89" t="str">
        <f>$R$16</f>
        <v>WHITE / NON-
HISPANIC OR LATINO</v>
      </c>
      <c r="S304" s="128"/>
      <c r="T304" s="129" t="str">
        <f>$T$16</f>
        <v>APPRENTICES</v>
      </c>
      <c r="U304" s="129"/>
      <c r="V304" s="130" t="str">
        <f>$V$16</f>
        <v>ON THE JOB TRAINEES</v>
      </c>
      <c r="W304" s="131"/>
    </row>
    <row r="305" spans="1:23" ht="14.25" thickTop="1" thickBot="1" x14ac:dyDescent="0.25">
      <c r="A305" s="6"/>
      <c r="B305" s="7" t="str">
        <f>$B$17</f>
        <v>M</v>
      </c>
      <c r="C305" s="8" t="str">
        <f>$C$17</f>
        <v>F</v>
      </c>
      <c r="D305" s="9" t="str">
        <f>$D$17</f>
        <v>M</v>
      </c>
      <c r="E305" s="8" t="str">
        <f>$E$17</f>
        <v>F</v>
      </c>
      <c r="F305" s="10" t="str">
        <f>$F$17</f>
        <v>M</v>
      </c>
      <c r="G305" s="11" t="str">
        <f>$G$17</f>
        <v>F</v>
      </c>
      <c r="H305" s="12" t="str">
        <f>$H$17</f>
        <v>M</v>
      </c>
      <c r="I305" s="11" t="str">
        <f>$I$17</f>
        <v>F</v>
      </c>
      <c r="J305" s="12" t="str">
        <f>$J$17</f>
        <v>M</v>
      </c>
      <c r="K305" s="11" t="str">
        <f>$K$17</f>
        <v>F</v>
      </c>
      <c r="L305" s="12" t="str">
        <f>$L$17</f>
        <v>M</v>
      </c>
      <c r="M305" s="11" t="str">
        <f>$M$17</f>
        <v>F</v>
      </c>
      <c r="N305" s="12" t="str">
        <f>$N$17</f>
        <v>M</v>
      </c>
      <c r="O305" s="11" t="str">
        <f>$O$17</f>
        <v>F</v>
      </c>
      <c r="P305" s="12" t="str">
        <f>$P$17</f>
        <v>M</v>
      </c>
      <c r="Q305" s="11" t="str">
        <f>$Q$17</f>
        <v>F</v>
      </c>
      <c r="R305" s="12" t="str">
        <f>$R$17</f>
        <v>M</v>
      </c>
      <c r="S305" s="13" t="str">
        <f>$S$17</f>
        <v>F</v>
      </c>
      <c r="T305" s="14" t="str">
        <f>$T$17</f>
        <v>M</v>
      </c>
      <c r="U305" s="8" t="str">
        <f>$U$17</f>
        <v>F</v>
      </c>
      <c r="V305" s="75" t="str">
        <f>$V$17</f>
        <v>M</v>
      </c>
      <c r="W305" s="15" t="str">
        <f>$W$17</f>
        <v>F</v>
      </c>
    </row>
    <row r="306" spans="1:23" ht="14.25" thickTop="1" thickBot="1" x14ac:dyDescent="0.25">
      <c r="A306" s="16" t="str">
        <f>$A$18</f>
        <v>OFFICIALS</v>
      </c>
      <c r="B306" s="27">
        <f>F306+H306+J306+L306+N306+P306+R306</f>
        <v>0</v>
      </c>
      <c r="C306" s="28">
        <f t="shared" ref="C306:C320" si="47">G306+I306+K306+M306+O306+Q306+S306</f>
        <v>0</v>
      </c>
      <c r="D306" s="29">
        <f t="shared" ref="D306:D320" si="48">F306+H306+J306+L306+N306+P306</f>
        <v>0</v>
      </c>
      <c r="E306" s="28">
        <f t="shared" ref="E306:E320" si="49">G306+I306+K306+M306+O306+Q306</f>
        <v>0</v>
      </c>
      <c r="F306" s="30"/>
      <c r="G306" s="31"/>
      <c r="H306" s="32"/>
      <c r="I306" s="31"/>
      <c r="J306" s="32"/>
      <c r="K306" s="31"/>
      <c r="L306" s="32"/>
      <c r="M306" s="31"/>
      <c r="N306" s="32"/>
      <c r="O306" s="31"/>
      <c r="P306" s="32"/>
      <c r="Q306" s="31"/>
      <c r="R306" s="33"/>
      <c r="S306" s="34"/>
      <c r="T306" s="35"/>
      <c r="U306" s="66"/>
      <c r="V306" s="35"/>
      <c r="W306" s="36"/>
    </row>
    <row r="307" spans="1:23" ht="14.25" thickTop="1" thickBot="1" x14ac:dyDescent="0.25">
      <c r="A307" s="16" t="str">
        <f>$A$19</f>
        <v>SUPERVISORS</v>
      </c>
      <c r="B307" s="27">
        <f t="shared" ref="B307:B320" si="50">F307+H307+J307+L307+N307+P307+R307</f>
        <v>0</v>
      </c>
      <c r="C307" s="28">
        <f t="shared" si="47"/>
        <v>0</v>
      </c>
      <c r="D307" s="29">
        <f t="shared" si="48"/>
        <v>0</v>
      </c>
      <c r="E307" s="28">
        <f t="shared" si="49"/>
        <v>0</v>
      </c>
      <c r="F307" s="30"/>
      <c r="G307" s="31"/>
      <c r="H307" s="32"/>
      <c r="I307" s="31"/>
      <c r="J307" s="32"/>
      <c r="K307" s="31"/>
      <c r="L307" s="32"/>
      <c r="M307" s="31"/>
      <c r="N307" s="32"/>
      <c r="O307" s="31"/>
      <c r="P307" s="32"/>
      <c r="Q307" s="37"/>
      <c r="R307" s="38"/>
      <c r="S307" s="39"/>
      <c r="T307" s="40"/>
      <c r="U307" s="67"/>
      <c r="V307" s="40"/>
      <c r="W307" s="41"/>
    </row>
    <row r="308" spans="1:23" ht="14.25" thickTop="1" thickBot="1" x14ac:dyDescent="0.25">
      <c r="A308" s="16" t="str">
        <f>$A$20</f>
        <v>FOREMEN/WOMEN</v>
      </c>
      <c r="B308" s="27">
        <f t="shared" si="50"/>
        <v>0</v>
      </c>
      <c r="C308" s="28">
        <f t="shared" si="47"/>
        <v>0</v>
      </c>
      <c r="D308" s="29">
        <f t="shared" si="48"/>
        <v>0</v>
      </c>
      <c r="E308" s="28">
        <f t="shared" si="49"/>
        <v>0</v>
      </c>
      <c r="F308" s="30"/>
      <c r="G308" s="31"/>
      <c r="H308" s="32"/>
      <c r="I308" s="31"/>
      <c r="J308" s="32"/>
      <c r="K308" s="31"/>
      <c r="L308" s="32"/>
      <c r="M308" s="31"/>
      <c r="N308" s="32"/>
      <c r="O308" s="31"/>
      <c r="P308" s="32"/>
      <c r="Q308" s="37"/>
      <c r="R308" s="42"/>
      <c r="S308" s="43"/>
      <c r="T308" s="44"/>
      <c r="U308" s="68"/>
      <c r="V308" s="44"/>
      <c r="W308" s="45"/>
    </row>
    <row r="309" spans="1:23" ht="14.25" thickTop="1" thickBot="1" x14ac:dyDescent="0.25">
      <c r="A309" s="16" t="str">
        <f>$A$21</f>
        <v>CLERICAL</v>
      </c>
      <c r="B309" s="27">
        <f t="shared" si="50"/>
        <v>0</v>
      </c>
      <c r="C309" s="28">
        <f t="shared" si="47"/>
        <v>0</v>
      </c>
      <c r="D309" s="29">
        <f t="shared" si="48"/>
        <v>0</v>
      </c>
      <c r="E309" s="28">
        <f t="shared" si="49"/>
        <v>0</v>
      </c>
      <c r="F309" s="30"/>
      <c r="G309" s="31"/>
      <c r="H309" s="32"/>
      <c r="I309" s="31"/>
      <c r="J309" s="32"/>
      <c r="K309" s="31"/>
      <c r="L309" s="32"/>
      <c r="M309" s="31"/>
      <c r="N309" s="32"/>
      <c r="O309" s="31"/>
      <c r="P309" s="32"/>
      <c r="Q309" s="37"/>
      <c r="R309" s="42"/>
      <c r="S309" s="43"/>
      <c r="T309" s="44"/>
      <c r="U309" s="68"/>
      <c r="V309" s="44"/>
      <c r="W309" s="45"/>
    </row>
    <row r="310" spans="1:23" ht="14.25" thickTop="1" thickBot="1" x14ac:dyDescent="0.25">
      <c r="A310" s="16" t="str">
        <f>$A$22</f>
        <v>EQUIPMENT OPERATORS</v>
      </c>
      <c r="B310" s="27">
        <f t="shared" si="50"/>
        <v>0</v>
      </c>
      <c r="C310" s="28">
        <f t="shared" si="47"/>
        <v>0</v>
      </c>
      <c r="D310" s="29">
        <f t="shared" si="48"/>
        <v>0</v>
      </c>
      <c r="E310" s="28">
        <f t="shared" si="49"/>
        <v>0</v>
      </c>
      <c r="F310" s="30"/>
      <c r="G310" s="31"/>
      <c r="H310" s="32"/>
      <c r="I310" s="31"/>
      <c r="J310" s="32"/>
      <c r="K310" s="31"/>
      <c r="L310" s="32"/>
      <c r="M310" s="31"/>
      <c r="N310" s="32"/>
      <c r="O310" s="31"/>
      <c r="P310" s="32"/>
      <c r="Q310" s="37"/>
      <c r="R310" s="42"/>
      <c r="S310" s="43"/>
      <c r="T310" s="44"/>
      <c r="U310" s="68"/>
      <c r="V310" s="44"/>
      <c r="W310" s="45"/>
    </row>
    <row r="311" spans="1:23" ht="14.25" thickTop="1" thickBot="1" x14ac:dyDescent="0.25">
      <c r="A311" s="16" t="str">
        <f>$A$23</f>
        <v>MECHANICS</v>
      </c>
      <c r="B311" s="27">
        <f t="shared" si="50"/>
        <v>0</v>
      </c>
      <c r="C311" s="28">
        <f t="shared" si="47"/>
        <v>0</v>
      </c>
      <c r="D311" s="29">
        <f t="shared" si="48"/>
        <v>0</v>
      </c>
      <c r="E311" s="28">
        <f t="shared" si="49"/>
        <v>0</v>
      </c>
      <c r="F311" s="30"/>
      <c r="G311" s="31"/>
      <c r="H311" s="32"/>
      <c r="I311" s="31"/>
      <c r="J311" s="32"/>
      <c r="K311" s="31"/>
      <c r="L311" s="32"/>
      <c r="M311" s="31"/>
      <c r="N311" s="32"/>
      <c r="O311" s="31"/>
      <c r="P311" s="32"/>
      <c r="Q311" s="37"/>
      <c r="R311" s="42"/>
      <c r="S311" s="43"/>
      <c r="T311" s="44"/>
      <c r="U311" s="68"/>
      <c r="V311" s="44"/>
      <c r="W311" s="45"/>
    </row>
    <row r="312" spans="1:23" ht="14.25" thickTop="1" thickBot="1" x14ac:dyDescent="0.25">
      <c r="A312" s="16" t="str">
        <f>$A$24</f>
        <v>TRUCK DRIVERS</v>
      </c>
      <c r="B312" s="27">
        <f t="shared" si="50"/>
        <v>0</v>
      </c>
      <c r="C312" s="28">
        <f t="shared" si="47"/>
        <v>0</v>
      </c>
      <c r="D312" s="29">
        <f t="shared" si="48"/>
        <v>0</v>
      </c>
      <c r="E312" s="28">
        <f t="shared" si="49"/>
        <v>0</v>
      </c>
      <c r="F312" s="30"/>
      <c r="G312" s="31"/>
      <c r="H312" s="32"/>
      <c r="I312" s="31"/>
      <c r="J312" s="32"/>
      <c r="K312" s="31"/>
      <c r="L312" s="32"/>
      <c r="M312" s="31"/>
      <c r="N312" s="32"/>
      <c r="O312" s="31"/>
      <c r="P312" s="32"/>
      <c r="Q312" s="37"/>
      <c r="R312" s="46"/>
      <c r="S312" s="47"/>
      <c r="T312" s="40"/>
      <c r="U312" s="69"/>
      <c r="V312" s="40"/>
      <c r="W312" s="41"/>
    </row>
    <row r="313" spans="1:23" ht="14.25" thickTop="1" thickBot="1" x14ac:dyDescent="0.25">
      <c r="A313" s="16" t="str">
        <f>$A$25</f>
        <v>IRONWORKERS</v>
      </c>
      <c r="B313" s="27">
        <f t="shared" si="50"/>
        <v>0</v>
      </c>
      <c r="C313" s="28">
        <f t="shared" si="47"/>
        <v>0</v>
      </c>
      <c r="D313" s="29">
        <f t="shared" si="48"/>
        <v>0</v>
      </c>
      <c r="E313" s="28">
        <f t="shared" si="49"/>
        <v>0</v>
      </c>
      <c r="F313" s="30"/>
      <c r="G313" s="31"/>
      <c r="H313" s="32"/>
      <c r="I313" s="31"/>
      <c r="J313" s="32"/>
      <c r="K313" s="31"/>
      <c r="L313" s="32"/>
      <c r="M313" s="31"/>
      <c r="N313" s="32"/>
      <c r="O313" s="31"/>
      <c r="P313" s="32"/>
      <c r="Q313" s="37"/>
      <c r="R313" s="48"/>
      <c r="S313" s="49"/>
      <c r="T313" s="50"/>
      <c r="U313" s="70"/>
      <c r="V313" s="50"/>
      <c r="W313" s="51"/>
    </row>
    <row r="314" spans="1:23" ht="14.25" thickTop="1" thickBot="1" x14ac:dyDescent="0.25">
      <c r="A314" s="16" t="str">
        <f>$A$26</f>
        <v>CARPENTERS</v>
      </c>
      <c r="B314" s="27">
        <f t="shared" si="50"/>
        <v>0</v>
      </c>
      <c r="C314" s="28">
        <f t="shared" si="47"/>
        <v>0</v>
      </c>
      <c r="D314" s="29">
        <f t="shared" si="48"/>
        <v>0</v>
      </c>
      <c r="E314" s="28">
        <f t="shared" si="49"/>
        <v>0</v>
      </c>
      <c r="F314" s="30"/>
      <c r="G314" s="31"/>
      <c r="H314" s="32"/>
      <c r="I314" s="31"/>
      <c r="J314" s="32"/>
      <c r="K314" s="31"/>
      <c r="L314" s="32"/>
      <c r="M314" s="31"/>
      <c r="N314" s="32"/>
      <c r="O314" s="31"/>
      <c r="P314" s="32"/>
      <c r="Q314" s="37"/>
      <c r="R314" s="48"/>
      <c r="S314" s="49"/>
      <c r="T314" s="50"/>
      <c r="U314" s="70"/>
      <c r="V314" s="50"/>
      <c r="W314" s="51"/>
    </row>
    <row r="315" spans="1:23" ht="14.25" thickTop="1" thickBot="1" x14ac:dyDescent="0.25">
      <c r="A315" s="16" t="str">
        <f>$A$27</f>
        <v>CEMENT MASONS</v>
      </c>
      <c r="B315" s="27">
        <f t="shared" si="50"/>
        <v>0</v>
      </c>
      <c r="C315" s="28">
        <f t="shared" si="47"/>
        <v>0</v>
      </c>
      <c r="D315" s="29">
        <f t="shared" si="48"/>
        <v>0</v>
      </c>
      <c r="E315" s="28">
        <f t="shared" si="49"/>
        <v>0</v>
      </c>
      <c r="F315" s="30"/>
      <c r="G315" s="31"/>
      <c r="H315" s="32"/>
      <c r="I315" s="31"/>
      <c r="J315" s="32"/>
      <c r="K315" s="31"/>
      <c r="L315" s="32"/>
      <c r="M315" s="31"/>
      <c r="N315" s="32"/>
      <c r="O315" s="31"/>
      <c r="P315" s="32"/>
      <c r="Q315" s="37"/>
      <c r="R315" s="48"/>
      <c r="S315" s="49"/>
      <c r="T315" s="50"/>
      <c r="U315" s="70"/>
      <c r="V315" s="50"/>
      <c r="W315" s="51"/>
    </row>
    <row r="316" spans="1:23" ht="14.25" thickTop="1" thickBot="1" x14ac:dyDescent="0.25">
      <c r="A316" s="16" t="str">
        <f>$A$28</f>
        <v>ELECTRICIANS</v>
      </c>
      <c r="B316" s="27">
        <f t="shared" si="50"/>
        <v>0</v>
      </c>
      <c r="C316" s="28">
        <f t="shared" si="47"/>
        <v>0</v>
      </c>
      <c r="D316" s="29">
        <f t="shared" si="48"/>
        <v>0</v>
      </c>
      <c r="E316" s="28">
        <f t="shared" si="49"/>
        <v>0</v>
      </c>
      <c r="F316" s="30"/>
      <c r="G316" s="31"/>
      <c r="H316" s="32"/>
      <c r="I316" s="31"/>
      <c r="J316" s="32"/>
      <c r="K316" s="31"/>
      <c r="L316" s="32"/>
      <c r="M316" s="31"/>
      <c r="N316" s="32"/>
      <c r="O316" s="31"/>
      <c r="P316" s="32"/>
      <c r="Q316" s="37"/>
      <c r="R316" s="48"/>
      <c r="S316" s="49"/>
      <c r="T316" s="50"/>
      <c r="U316" s="70"/>
      <c r="V316" s="50"/>
      <c r="W316" s="51"/>
    </row>
    <row r="317" spans="1:23" ht="14.25" thickTop="1" thickBot="1" x14ac:dyDescent="0.25">
      <c r="A317" s="16" t="str">
        <f>$A$29</f>
        <v>PIPEFITTER/PLUMBERS</v>
      </c>
      <c r="B317" s="27">
        <f t="shared" si="50"/>
        <v>0</v>
      </c>
      <c r="C317" s="28">
        <f t="shared" si="47"/>
        <v>0</v>
      </c>
      <c r="D317" s="29">
        <f t="shared" si="48"/>
        <v>0</v>
      </c>
      <c r="E317" s="28">
        <f t="shared" si="49"/>
        <v>0</v>
      </c>
      <c r="F317" s="30"/>
      <c r="G317" s="31"/>
      <c r="H317" s="32"/>
      <c r="I317" s="31"/>
      <c r="J317" s="32"/>
      <c r="K317" s="31"/>
      <c r="L317" s="32"/>
      <c r="M317" s="31"/>
      <c r="N317" s="32"/>
      <c r="O317" s="31"/>
      <c r="P317" s="32"/>
      <c r="Q317" s="31"/>
      <c r="R317" s="52"/>
      <c r="S317" s="53"/>
      <c r="T317" s="54"/>
      <c r="U317" s="71"/>
      <c r="V317" s="54"/>
      <c r="W317" s="55"/>
    </row>
    <row r="318" spans="1:23" ht="14.25" thickTop="1" thickBot="1" x14ac:dyDescent="0.25">
      <c r="A318" s="16" t="str">
        <f>$A$30</f>
        <v>PAINTERS</v>
      </c>
      <c r="B318" s="27">
        <f t="shared" si="50"/>
        <v>0</v>
      </c>
      <c r="C318" s="28">
        <f t="shared" si="47"/>
        <v>0</v>
      </c>
      <c r="D318" s="29">
        <f t="shared" si="48"/>
        <v>0</v>
      </c>
      <c r="E318" s="28">
        <f t="shared" si="49"/>
        <v>0</v>
      </c>
      <c r="F318" s="30"/>
      <c r="G318" s="31"/>
      <c r="H318" s="32"/>
      <c r="I318" s="31"/>
      <c r="J318" s="32"/>
      <c r="K318" s="31"/>
      <c r="L318" s="32"/>
      <c r="M318" s="31"/>
      <c r="N318" s="32"/>
      <c r="O318" s="31"/>
      <c r="P318" s="32"/>
      <c r="Q318" s="31"/>
      <c r="R318" s="32"/>
      <c r="S318" s="56"/>
      <c r="T318" s="57"/>
      <c r="U318" s="72"/>
      <c r="V318" s="57"/>
      <c r="W318" s="58"/>
    </row>
    <row r="319" spans="1:23" ht="14.25" thickTop="1" thickBot="1" x14ac:dyDescent="0.25">
      <c r="A319" s="16" t="str">
        <f>$A$31</f>
        <v>LABORERS-SEMI SKILLED</v>
      </c>
      <c r="B319" s="27">
        <f t="shared" si="50"/>
        <v>0</v>
      </c>
      <c r="C319" s="28">
        <f t="shared" si="47"/>
        <v>0</v>
      </c>
      <c r="D319" s="29">
        <f t="shared" si="48"/>
        <v>0</v>
      </c>
      <c r="E319" s="28">
        <f t="shared" si="49"/>
        <v>0</v>
      </c>
      <c r="F319" s="30"/>
      <c r="G319" s="31"/>
      <c r="H319" s="32"/>
      <c r="I319" s="31"/>
      <c r="J319" s="32"/>
      <c r="K319" s="31"/>
      <c r="L319" s="32"/>
      <c r="M319" s="31"/>
      <c r="N319" s="32"/>
      <c r="O319" s="31"/>
      <c r="P319" s="32"/>
      <c r="Q319" s="31"/>
      <c r="R319" s="32"/>
      <c r="S319" s="56"/>
      <c r="T319" s="57"/>
      <c r="U319" s="72"/>
      <c r="V319" s="57"/>
      <c r="W319" s="58"/>
    </row>
    <row r="320" spans="1:23" ht="14.25" thickTop="1" thickBot="1" x14ac:dyDescent="0.25">
      <c r="A320" s="16" t="str">
        <f>$A$32</f>
        <v>LABORERS-UNSKILLED</v>
      </c>
      <c r="B320" s="27">
        <f t="shared" si="50"/>
        <v>0</v>
      </c>
      <c r="C320" s="28">
        <f t="shared" si="47"/>
        <v>0</v>
      </c>
      <c r="D320" s="29">
        <f t="shared" si="48"/>
        <v>0</v>
      </c>
      <c r="E320" s="28">
        <f t="shared" si="49"/>
        <v>0</v>
      </c>
      <c r="F320" s="30"/>
      <c r="G320" s="31"/>
      <c r="H320" s="32"/>
      <c r="I320" s="31"/>
      <c r="J320" s="32"/>
      <c r="K320" s="31"/>
      <c r="L320" s="32"/>
      <c r="M320" s="31"/>
      <c r="N320" s="32"/>
      <c r="O320" s="31"/>
      <c r="P320" s="32"/>
      <c r="Q320" s="31"/>
      <c r="R320" s="32"/>
      <c r="S320" s="56"/>
      <c r="T320" s="57"/>
      <c r="U320" s="72"/>
      <c r="V320" s="57"/>
      <c r="W320" s="58"/>
    </row>
    <row r="321" spans="1:23" ht="13.5" thickBot="1" x14ac:dyDescent="0.25">
      <c r="A321" s="16" t="str">
        <f>$A$33</f>
        <v>TOTAL</v>
      </c>
      <c r="B321" s="59">
        <f t="shared" ref="B321:O321" si="51">SUM(B306:B320)</f>
        <v>0</v>
      </c>
      <c r="C321" s="61">
        <f t="shared" si="51"/>
        <v>0</v>
      </c>
      <c r="D321" s="62">
        <f t="shared" si="51"/>
        <v>0</v>
      </c>
      <c r="E321" s="63">
        <f t="shared" si="51"/>
        <v>0</v>
      </c>
      <c r="F321" s="60">
        <f t="shared" si="51"/>
        <v>0</v>
      </c>
      <c r="G321" s="64">
        <f t="shared" si="51"/>
        <v>0</v>
      </c>
      <c r="H321" s="60">
        <f t="shared" si="51"/>
        <v>0</v>
      </c>
      <c r="I321" s="64">
        <f t="shared" si="51"/>
        <v>0</v>
      </c>
      <c r="J321" s="60">
        <f t="shared" si="51"/>
        <v>0</v>
      </c>
      <c r="K321" s="64">
        <f t="shared" si="51"/>
        <v>0</v>
      </c>
      <c r="L321" s="60">
        <f t="shared" si="51"/>
        <v>0</v>
      </c>
      <c r="M321" s="64">
        <f t="shared" si="51"/>
        <v>0</v>
      </c>
      <c r="N321" s="60">
        <f t="shared" si="51"/>
        <v>0</v>
      </c>
      <c r="O321" s="64">
        <f t="shared" si="51"/>
        <v>0</v>
      </c>
      <c r="P321" s="60">
        <f>SUM(P306:P320)</f>
        <v>0</v>
      </c>
      <c r="Q321" s="64">
        <f>SUM(Q306:Q320)</f>
        <v>0</v>
      </c>
      <c r="R321" s="60">
        <f t="shared" ref="R321:S321" si="52">SUM(R306:R320)</f>
        <v>0</v>
      </c>
      <c r="S321" s="63">
        <f t="shared" si="52"/>
        <v>0</v>
      </c>
      <c r="T321" s="60">
        <f>SUM(T306:T320)</f>
        <v>0</v>
      </c>
      <c r="U321" s="61">
        <f>SUM(U306:U320)</f>
        <v>0</v>
      </c>
      <c r="V321" s="60">
        <f>SUM(V306:V320)</f>
        <v>0</v>
      </c>
      <c r="W321" s="63">
        <f>SUM(W306:W320)</f>
        <v>0</v>
      </c>
    </row>
    <row r="322" spans="1:23" ht="12.75" customHeight="1" x14ac:dyDescent="0.2">
      <c r="A322" s="132" t="s">
        <v>37</v>
      </c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4"/>
    </row>
    <row r="323" spans="1:23" x14ac:dyDescent="0.2">
      <c r="A323" s="135"/>
      <c r="B323" s="108"/>
      <c r="C323" s="108"/>
      <c r="D323" s="108"/>
      <c r="E323" s="108"/>
      <c r="F323" s="108"/>
      <c r="G323" s="108"/>
      <c r="H323" s="108"/>
      <c r="I323" s="108"/>
      <c r="J323" s="108"/>
      <c r="K323" s="108"/>
      <c r="L323" s="108"/>
      <c r="M323" s="108"/>
      <c r="N323" s="108"/>
      <c r="O323" s="108"/>
      <c r="P323" s="108"/>
      <c r="Q323" s="108"/>
      <c r="R323" s="108"/>
      <c r="S323" s="108"/>
      <c r="T323" s="108"/>
      <c r="U323" s="108"/>
      <c r="V323" s="108"/>
      <c r="W323" s="136"/>
    </row>
    <row r="324" spans="1:23" x14ac:dyDescent="0.2">
      <c r="A324" s="16" t="str">
        <f>$A$36</f>
        <v>APPRENTICES</v>
      </c>
      <c r="B324" s="28">
        <f>F324+H324+J324+L324+N324+P324+R324</f>
        <v>0</v>
      </c>
      <c r="C324" s="61">
        <f>G324+I324+K324+M324+O324+Q324+S324</f>
        <v>0</v>
      </c>
      <c r="D324" s="62">
        <f>F324+H324+J324+L324+N324+P324</f>
        <v>0</v>
      </c>
      <c r="E324" s="28">
        <f>G324+I324+K324+M324+O324+Q324</f>
        <v>0</v>
      </c>
      <c r="F324" s="73"/>
      <c r="G324" s="31"/>
      <c r="H324" s="74"/>
      <c r="I324" s="31"/>
      <c r="J324" s="74"/>
      <c r="K324" s="31"/>
      <c r="L324" s="74"/>
      <c r="M324" s="31"/>
      <c r="N324" s="74"/>
      <c r="O324" s="31"/>
      <c r="P324" s="74"/>
      <c r="Q324" s="31"/>
      <c r="R324" s="74"/>
      <c r="S324" s="31"/>
      <c r="T324" s="17"/>
      <c r="U324" s="18"/>
      <c r="V324" s="17"/>
      <c r="W324" s="18"/>
    </row>
    <row r="325" spans="1:23" x14ac:dyDescent="0.2">
      <c r="A325" s="16" t="str">
        <f>$A$37</f>
        <v>OJT TRAINEES</v>
      </c>
      <c r="B325" s="28">
        <f>F325+H325+J325+L325+N325+P325+R325</f>
        <v>0</v>
      </c>
      <c r="C325" s="61">
        <f>G325+I325+K325+M325+O325+Q325+S325</f>
        <v>0</v>
      </c>
      <c r="D325" s="62">
        <f>F325+H325+J325+L325+N325+P325</f>
        <v>0</v>
      </c>
      <c r="E325" s="28">
        <f>G325+I325+K325+M325+O325+Q325</f>
        <v>0</v>
      </c>
      <c r="F325" s="73"/>
      <c r="G325" s="31"/>
      <c r="H325" s="74"/>
      <c r="I325" s="31"/>
      <c r="J325" s="74"/>
      <c r="K325" s="31"/>
      <c r="L325" s="74"/>
      <c r="M325" s="31"/>
      <c r="N325" s="74"/>
      <c r="O325" s="31"/>
      <c r="P325" s="74"/>
      <c r="Q325" s="31"/>
      <c r="R325" s="74"/>
      <c r="S325" s="31"/>
      <c r="T325" s="19"/>
      <c r="U325" s="20"/>
      <c r="V325" s="19"/>
      <c r="W325" s="20"/>
    </row>
    <row r="326" spans="1:23" ht="15.75" customHeight="1" x14ac:dyDescent="0.2">
      <c r="A326" s="137" t="str">
        <f>$A$38</f>
        <v xml:space="preserve">8. PREPARED BY: </v>
      </c>
      <c r="B326" s="138"/>
      <c r="C326" s="138"/>
      <c r="D326" s="138"/>
      <c r="E326" s="138"/>
      <c r="F326" s="138"/>
      <c r="G326" s="138"/>
      <c r="H326" s="139"/>
      <c r="I326" s="147" t="str">
        <f>$I$38</f>
        <v>9. DATE</v>
      </c>
      <c r="J326" s="148"/>
      <c r="K326" s="147" t="str">
        <f>$K$38</f>
        <v>10. REVIEWED BY: Signature of Representative (Printed Name Accepted)</v>
      </c>
      <c r="L326" s="149"/>
      <c r="M326" s="149"/>
      <c r="N326" s="149"/>
      <c r="O326" s="149"/>
      <c r="P326" s="149"/>
      <c r="Q326" s="149"/>
      <c r="R326" s="149"/>
      <c r="S326" s="149"/>
      <c r="T326" s="149"/>
      <c r="U326" s="148"/>
      <c r="V326" s="147" t="s">
        <v>26</v>
      </c>
      <c r="W326" s="150"/>
    </row>
    <row r="327" spans="1:23" ht="12.75" customHeight="1" x14ac:dyDescent="0.2">
      <c r="A327" s="151" t="str">
        <f>$A$39</f>
        <v>Title of Contractors (Firm/Business) Representative</v>
      </c>
      <c r="B327" s="152"/>
      <c r="C327" s="152"/>
      <c r="D327" s="152"/>
      <c r="E327" s="152"/>
      <c r="F327" s="152"/>
      <c r="G327" s="152"/>
      <c r="H327" s="153"/>
      <c r="I327" s="154" t="str">
        <f>IF($I$39="","",$I$39)</f>
        <v/>
      </c>
      <c r="J327" s="155"/>
      <c r="K327" s="156" t="str">
        <f>IF($K$39="","",$K$39)</f>
        <v/>
      </c>
      <c r="L327" s="159"/>
      <c r="M327" s="159"/>
      <c r="N327" s="159"/>
      <c r="O327" s="159"/>
      <c r="P327" s="159"/>
      <c r="Q327" s="159"/>
      <c r="R327" s="159"/>
      <c r="S327" s="159"/>
      <c r="T327" s="159"/>
      <c r="U327" s="155"/>
      <c r="V327" s="154" t="str">
        <f>IF($V$39="","",$V$39)</f>
        <v/>
      </c>
      <c r="W327" s="161"/>
    </row>
    <row r="328" spans="1:23" x14ac:dyDescent="0.2">
      <c r="A328" s="164" t="str">
        <f>IF($A$40="","",$A$40)</f>
        <v/>
      </c>
      <c r="B328" s="124"/>
      <c r="C328" s="124"/>
      <c r="D328" s="124"/>
      <c r="E328" s="124"/>
      <c r="F328" s="124"/>
      <c r="G328" s="124"/>
      <c r="H328" s="125"/>
      <c r="I328" s="156"/>
      <c r="J328" s="155"/>
      <c r="K328" s="156"/>
      <c r="L328" s="159"/>
      <c r="M328" s="159"/>
      <c r="N328" s="159"/>
      <c r="O328" s="159"/>
      <c r="P328" s="159"/>
      <c r="Q328" s="159"/>
      <c r="R328" s="159"/>
      <c r="S328" s="159"/>
      <c r="T328" s="159"/>
      <c r="U328" s="155"/>
      <c r="V328" s="154"/>
      <c r="W328" s="161"/>
    </row>
    <row r="329" spans="1:23" x14ac:dyDescent="0.2">
      <c r="A329" s="164"/>
      <c r="B329" s="124"/>
      <c r="C329" s="124"/>
      <c r="D329" s="124"/>
      <c r="E329" s="124"/>
      <c r="F329" s="124"/>
      <c r="G329" s="124"/>
      <c r="H329" s="125"/>
      <c r="I329" s="156"/>
      <c r="J329" s="155"/>
      <c r="K329" s="156"/>
      <c r="L329" s="159"/>
      <c r="M329" s="159"/>
      <c r="N329" s="159"/>
      <c r="O329" s="159"/>
      <c r="P329" s="159"/>
      <c r="Q329" s="159"/>
      <c r="R329" s="159"/>
      <c r="S329" s="159"/>
      <c r="T329" s="159"/>
      <c r="U329" s="155"/>
      <c r="V329" s="154"/>
      <c r="W329" s="161"/>
    </row>
    <row r="330" spans="1:23" ht="13.5" thickBot="1" x14ac:dyDescent="0.25">
      <c r="A330" s="165"/>
      <c r="B330" s="166"/>
      <c r="C330" s="166"/>
      <c r="D330" s="166"/>
      <c r="E330" s="166"/>
      <c r="F330" s="166"/>
      <c r="G330" s="166"/>
      <c r="H330" s="167"/>
      <c r="I330" s="157"/>
      <c r="J330" s="158"/>
      <c r="K330" s="157"/>
      <c r="L330" s="160"/>
      <c r="M330" s="160"/>
      <c r="N330" s="160"/>
      <c r="O330" s="160"/>
      <c r="P330" s="160"/>
      <c r="Q330" s="160"/>
      <c r="R330" s="160"/>
      <c r="S330" s="160"/>
      <c r="T330" s="160"/>
      <c r="U330" s="158"/>
      <c r="V330" s="162"/>
      <c r="W330" s="163"/>
    </row>
    <row r="331" spans="1:23" x14ac:dyDescent="0.2">
      <c r="A331" s="238"/>
      <c r="B331" s="239"/>
      <c r="C331" s="240"/>
      <c r="D331" s="240"/>
      <c r="E331" s="22"/>
      <c r="F331" s="22"/>
      <c r="G331" s="22"/>
      <c r="H331" s="22"/>
      <c r="I331" s="22"/>
      <c r="J331" s="241"/>
      <c r="K331" s="241"/>
      <c r="L331" s="241"/>
      <c r="M331" s="241"/>
      <c r="N331" s="241"/>
      <c r="O331" s="241"/>
      <c r="P331" s="241"/>
      <c r="Q331" s="241"/>
      <c r="R331" s="241"/>
      <c r="S331" s="241"/>
      <c r="T331" s="241"/>
      <c r="U331" s="241"/>
      <c r="V331" s="241"/>
      <c r="W331" s="241"/>
    </row>
    <row r="332" spans="1:23" ht="13.5" thickBot="1" x14ac:dyDescent="0.25"/>
    <row r="333" spans="1:23" s="25" customFormat="1" ht="18.75" thickBot="1" x14ac:dyDescent="0.3">
      <c r="A333" s="117" t="str">
        <f>$A$9</f>
        <v xml:space="preserve">FEDERAL-AID HIGHWAY CONSTRUCTION CONTRACTORS ANNUAL EEO REPORT </v>
      </c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9"/>
    </row>
    <row r="334" spans="1:23" ht="12.75" customHeight="1" x14ac:dyDescent="0.2">
      <c r="A334" s="120" t="str">
        <f>$A$10</f>
        <v xml:space="preserve">1. SELECT FIELD FROM DROPDOWN MENU: </v>
      </c>
      <c r="B334" s="121"/>
      <c r="C334" s="121"/>
      <c r="D334" s="122"/>
      <c r="E334" s="123" t="str">
        <f>$E$10</f>
        <v>2. COMPANY NAME, CITY, STATE:</v>
      </c>
      <c r="F334" s="124"/>
      <c r="G334" s="124"/>
      <c r="H334" s="124"/>
      <c r="I334" s="125"/>
      <c r="J334" s="242" t="s">
        <v>54</v>
      </c>
      <c r="K334" s="77"/>
      <c r="L334" s="77"/>
      <c r="M334" s="77"/>
      <c r="N334" s="76" t="str">
        <f>$N$10</f>
        <v>4. DOLLAR AMOUNT OF CONTRACT:</v>
      </c>
      <c r="O334" s="77"/>
      <c r="P334" s="77"/>
      <c r="Q334" s="77"/>
      <c r="R334" s="126" t="str">
        <f>$R$10</f>
        <v>5.PROJECT LOCATION (CITY):</v>
      </c>
      <c r="S334" s="121"/>
      <c r="T334" s="121"/>
      <c r="U334" s="121"/>
      <c r="V334" s="121"/>
      <c r="W334" s="127"/>
    </row>
    <row r="335" spans="1:23" ht="12.75" customHeight="1" x14ac:dyDescent="0.2">
      <c r="A335" s="97"/>
      <c r="B335" s="98"/>
      <c r="C335" s="98"/>
      <c r="D335" s="99"/>
      <c r="E335" s="103" t="str">
        <f>IF($D$3="","Enter Company information at top of spreadsheet",$D$3)</f>
        <v>Enter Company information at top of spreadsheet</v>
      </c>
      <c r="F335" s="104"/>
      <c r="G335" s="104"/>
      <c r="H335" s="104"/>
      <c r="I335" s="105"/>
      <c r="J335" s="78"/>
      <c r="K335" s="79"/>
      <c r="L335" s="79"/>
      <c r="M335" s="79"/>
      <c r="N335" s="82"/>
      <c r="O335" s="83"/>
      <c r="P335" s="83"/>
      <c r="Q335" s="84"/>
      <c r="R335" s="110"/>
      <c r="S335" s="111"/>
      <c r="T335" s="111"/>
      <c r="U335" s="111"/>
      <c r="V335" s="111"/>
      <c r="W335" s="112"/>
    </row>
    <row r="336" spans="1:23" x14ac:dyDescent="0.2">
      <c r="A336" s="97"/>
      <c r="B336" s="98"/>
      <c r="C336" s="98"/>
      <c r="D336" s="99"/>
      <c r="E336" s="106"/>
      <c r="F336" s="104"/>
      <c r="G336" s="104"/>
      <c r="H336" s="104"/>
      <c r="I336" s="105"/>
      <c r="J336" s="78"/>
      <c r="K336" s="79"/>
      <c r="L336" s="79"/>
      <c r="M336" s="79"/>
      <c r="N336" s="85"/>
      <c r="O336" s="83"/>
      <c r="P336" s="83"/>
      <c r="Q336" s="84"/>
      <c r="R336" s="113"/>
      <c r="S336" s="111"/>
      <c r="T336" s="111"/>
      <c r="U336" s="111"/>
      <c r="V336" s="111"/>
      <c r="W336" s="112"/>
    </row>
    <row r="337" spans="1:23" ht="13.5" thickBot="1" x14ac:dyDescent="0.25">
      <c r="A337" s="100"/>
      <c r="B337" s="101"/>
      <c r="C337" s="101"/>
      <c r="D337" s="102"/>
      <c r="E337" s="107"/>
      <c r="F337" s="108"/>
      <c r="G337" s="108"/>
      <c r="H337" s="108"/>
      <c r="I337" s="109"/>
      <c r="J337" s="80"/>
      <c r="K337" s="81"/>
      <c r="L337" s="81"/>
      <c r="M337" s="81"/>
      <c r="N337" s="86"/>
      <c r="O337" s="87"/>
      <c r="P337" s="87"/>
      <c r="Q337" s="88"/>
      <c r="R337" s="114"/>
      <c r="S337" s="115"/>
      <c r="T337" s="115"/>
      <c r="U337" s="115"/>
      <c r="V337" s="115"/>
      <c r="W337" s="116"/>
    </row>
    <row r="338" spans="1:23" ht="31.5" customHeight="1" thickBot="1" x14ac:dyDescent="0.25">
      <c r="A338" s="91" t="str">
        <f>$A$14</f>
        <v>6. WORKFORCE ON FEDERAL-AID AND CONSTRUCTION SITE(S) DURING LAST FULL PAY PERIOD ENDING IN JULY 2026 (07/19/2026 to 07/25/2026)</v>
      </c>
      <c r="B338" s="92"/>
      <c r="C338" s="92"/>
      <c r="D338" s="92"/>
      <c r="E338" s="92"/>
      <c r="F338" s="92"/>
      <c r="G338" s="92"/>
      <c r="H338" s="92"/>
      <c r="I338" s="92"/>
      <c r="J338" s="92"/>
      <c r="K338" s="92"/>
      <c r="L338" s="92"/>
      <c r="M338" s="92"/>
      <c r="N338" s="92"/>
      <c r="O338" s="92"/>
      <c r="P338" s="92"/>
      <c r="Q338" s="92"/>
      <c r="R338" s="92"/>
      <c r="S338" s="92"/>
      <c r="T338" s="92"/>
      <c r="U338" s="92"/>
      <c r="V338" s="92"/>
      <c r="W338" s="93"/>
    </row>
    <row r="339" spans="1:23" ht="13.5" thickBot="1" x14ac:dyDescent="0.25">
      <c r="A339" s="94" t="str">
        <f>$A$15</f>
        <v>TABLE A</v>
      </c>
      <c r="B339" s="95"/>
      <c r="C339" s="95"/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6"/>
      <c r="T339" s="140" t="str">
        <f>$T$15</f>
        <v>TABLE B</v>
      </c>
      <c r="U339" s="95"/>
      <c r="V339" s="95"/>
      <c r="W339" s="141"/>
    </row>
    <row r="340" spans="1:23" ht="97.5" customHeight="1" thickTop="1" thickBot="1" x14ac:dyDescent="0.25">
      <c r="A340" s="5" t="str">
        <f>$A$16</f>
        <v>JOB CATEGORIES</v>
      </c>
      <c r="B340" s="142" t="str">
        <f>$B$16</f>
        <v>TOTAL EMPLOYED</v>
      </c>
      <c r="C340" s="143"/>
      <c r="D340" s="144" t="str">
        <f>$D$16</f>
        <v>TOTAL RACIAL / ETHNIC MINORITY</v>
      </c>
      <c r="E340" s="145"/>
      <c r="F340" s="146" t="str">
        <f>$F$16</f>
        <v>BLACK or
AFRICAN
AMERICAN</v>
      </c>
      <c r="G340" s="90"/>
      <c r="H340" s="89" t="str">
        <f>$H$16</f>
        <v>WHITE /
HISPANIC OR LATINO</v>
      </c>
      <c r="I340" s="90"/>
      <c r="J340" s="89" t="str">
        <f>$J$16</f>
        <v>AMERICAN 
INDIAN OR 
ALASKA 
NATIVE</v>
      </c>
      <c r="K340" s="90"/>
      <c r="L340" s="89" t="str">
        <f>$L$16</f>
        <v>ASIAN</v>
      </c>
      <c r="M340" s="90"/>
      <c r="N340" s="89" t="str">
        <f>$N$16</f>
        <v>NATIVE 
HAWAIIAN OR 
OTHER PACIFIC ISLANDER</v>
      </c>
      <c r="O340" s="90"/>
      <c r="P340" s="89" t="str">
        <f>$P$16</f>
        <v>TWO OR MORE RACES</v>
      </c>
      <c r="Q340" s="90"/>
      <c r="R340" s="89" t="str">
        <f>$R$16</f>
        <v>WHITE / NON-
HISPANIC OR LATINO</v>
      </c>
      <c r="S340" s="128"/>
      <c r="T340" s="129" t="str">
        <f>$T$16</f>
        <v>APPRENTICES</v>
      </c>
      <c r="U340" s="129"/>
      <c r="V340" s="130" t="str">
        <f>$V$16</f>
        <v>ON THE JOB TRAINEES</v>
      </c>
      <c r="W340" s="131"/>
    </row>
    <row r="341" spans="1:23" x14ac:dyDescent="0.2">
      <c r="A341" s="6"/>
      <c r="B341" s="7" t="str">
        <f>$B$17</f>
        <v>M</v>
      </c>
      <c r="C341" s="8" t="str">
        <f>$C$17</f>
        <v>F</v>
      </c>
      <c r="D341" s="9" t="str">
        <f>$D$17</f>
        <v>M</v>
      </c>
      <c r="E341" s="8" t="str">
        <f>$E$17</f>
        <v>F</v>
      </c>
      <c r="F341" s="10" t="str">
        <f>$F$17</f>
        <v>M</v>
      </c>
      <c r="G341" s="11" t="str">
        <f>$G$17</f>
        <v>F</v>
      </c>
      <c r="H341" s="12" t="str">
        <f>$H$17</f>
        <v>M</v>
      </c>
      <c r="I341" s="11" t="str">
        <f>$I$17</f>
        <v>F</v>
      </c>
      <c r="J341" s="12" t="str">
        <f>$J$17</f>
        <v>M</v>
      </c>
      <c r="K341" s="11" t="str">
        <f>$K$17</f>
        <v>F</v>
      </c>
      <c r="L341" s="12" t="str">
        <f>$L$17</f>
        <v>M</v>
      </c>
      <c r="M341" s="11" t="str">
        <f>$M$17</f>
        <v>F</v>
      </c>
      <c r="N341" s="12" t="str">
        <f>$N$17</f>
        <v>M</v>
      </c>
      <c r="O341" s="11" t="str">
        <f>$O$17</f>
        <v>F</v>
      </c>
      <c r="P341" s="12" t="str">
        <f>$P$17</f>
        <v>M</v>
      </c>
      <c r="Q341" s="11" t="str">
        <f>$Q$17</f>
        <v>F</v>
      </c>
      <c r="R341" s="12" t="str">
        <f>$R$17</f>
        <v>M</v>
      </c>
      <c r="S341" s="13" t="str">
        <f>$S$17</f>
        <v>F</v>
      </c>
      <c r="T341" s="14" t="str">
        <f>$T$17</f>
        <v>M</v>
      </c>
      <c r="U341" s="8" t="str">
        <f>$U$17</f>
        <v>F</v>
      </c>
      <c r="V341" s="75" t="str">
        <f>$V$17</f>
        <v>M</v>
      </c>
      <c r="W341" s="15" t="str">
        <f>$W$17</f>
        <v>F</v>
      </c>
    </row>
    <row r="342" spans="1:23" x14ac:dyDescent="0.2">
      <c r="A342" s="16" t="str">
        <f>$A$18</f>
        <v>OFFICIALS</v>
      </c>
      <c r="B342" s="27">
        <f>F342+H342+J342+L342+N342+P342+R342</f>
        <v>0</v>
      </c>
      <c r="C342" s="28">
        <f t="shared" ref="C342:C356" si="53">G342+I342+K342+M342+O342+Q342+S342</f>
        <v>0</v>
      </c>
      <c r="D342" s="29">
        <f t="shared" ref="D342:D356" si="54">F342+H342+J342+L342+N342+P342</f>
        <v>0</v>
      </c>
      <c r="E342" s="28">
        <f t="shared" ref="E342:E356" si="55">G342+I342+K342+M342+O342+Q342</f>
        <v>0</v>
      </c>
      <c r="F342" s="30"/>
      <c r="G342" s="31"/>
      <c r="H342" s="32"/>
      <c r="I342" s="31"/>
      <c r="J342" s="32"/>
      <c r="K342" s="31"/>
      <c r="L342" s="32"/>
      <c r="M342" s="31"/>
      <c r="N342" s="32"/>
      <c r="O342" s="31"/>
      <c r="P342" s="32"/>
      <c r="Q342" s="31"/>
      <c r="R342" s="33"/>
      <c r="S342" s="34"/>
      <c r="T342" s="35"/>
      <c r="U342" s="66"/>
      <c r="V342" s="35"/>
      <c r="W342" s="36"/>
    </row>
    <row r="343" spans="1:23" x14ac:dyDescent="0.2">
      <c r="A343" s="16" t="str">
        <f>$A$19</f>
        <v>SUPERVISORS</v>
      </c>
      <c r="B343" s="27">
        <f t="shared" ref="B343:B356" si="56">F343+H343+J343+L343+N343+P343+R343</f>
        <v>0</v>
      </c>
      <c r="C343" s="28">
        <f t="shared" si="53"/>
        <v>0</v>
      </c>
      <c r="D343" s="29">
        <f t="shared" si="54"/>
        <v>0</v>
      </c>
      <c r="E343" s="28">
        <f t="shared" si="55"/>
        <v>0</v>
      </c>
      <c r="F343" s="30"/>
      <c r="G343" s="31"/>
      <c r="H343" s="32"/>
      <c r="I343" s="31"/>
      <c r="J343" s="32"/>
      <c r="K343" s="31"/>
      <c r="L343" s="32"/>
      <c r="M343" s="31"/>
      <c r="N343" s="32"/>
      <c r="O343" s="31"/>
      <c r="P343" s="32"/>
      <c r="Q343" s="37"/>
      <c r="R343" s="38"/>
      <c r="S343" s="39"/>
      <c r="T343" s="40"/>
      <c r="U343" s="67"/>
      <c r="V343" s="40"/>
      <c r="W343" s="41"/>
    </row>
    <row r="344" spans="1:23" x14ac:dyDescent="0.2">
      <c r="A344" s="16" t="str">
        <f>$A$20</f>
        <v>FOREMEN/WOMEN</v>
      </c>
      <c r="B344" s="27">
        <f t="shared" si="56"/>
        <v>0</v>
      </c>
      <c r="C344" s="28">
        <f t="shared" si="53"/>
        <v>0</v>
      </c>
      <c r="D344" s="29">
        <f t="shared" si="54"/>
        <v>0</v>
      </c>
      <c r="E344" s="28">
        <f t="shared" si="55"/>
        <v>0</v>
      </c>
      <c r="F344" s="30"/>
      <c r="G344" s="31"/>
      <c r="H344" s="32"/>
      <c r="I344" s="31"/>
      <c r="J344" s="32"/>
      <c r="K344" s="31"/>
      <c r="L344" s="32"/>
      <c r="M344" s="31"/>
      <c r="N344" s="32"/>
      <c r="O344" s="31"/>
      <c r="P344" s="32"/>
      <c r="Q344" s="37"/>
      <c r="R344" s="42"/>
      <c r="S344" s="43"/>
      <c r="T344" s="44"/>
      <c r="U344" s="68"/>
      <c r="V344" s="44"/>
      <c r="W344" s="45"/>
    </row>
    <row r="345" spans="1:23" x14ac:dyDescent="0.2">
      <c r="A345" s="16" t="str">
        <f>$A$21</f>
        <v>CLERICAL</v>
      </c>
      <c r="B345" s="27">
        <f t="shared" si="56"/>
        <v>0</v>
      </c>
      <c r="C345" s="28">
        <f t="shared" si="53"/>
        <v>0</v>
      </c>
      <c r="D345" s="29">
        <f t="shared" si="54"/>
        <v>0</v>
      </c>
      <c r="E345" s="28">
        <f t="shared" si="55"/>
        <v>0</v>
      </c>
      <c r="F345" s="30"/>
      <c r="G345" s="31"/>
      <c r="H345" s="32"/>
      <c r="I345" s="31"/>
      <c r="J345" s="32"/>
      <c r="K345" s="31"/>
      <c r="L345" s="32"/>
      <c r="M345" s="31"/>
      <c r="N345" s="32"/>
      <c r="O345" s="31"/>
      <c r="P345" s="32"/>
      <c r="Q345" s="37"/>
      <c r="R345" s="42"/>
      <c r="S345" s="43"/>
      <c r="T345" s="44"/>
      <c r="U345" s="68"/>
      <c r="V345" s="44"/>
      <c r="W345" s="45"/>
    </row>
    <row r="346" spans="1:23" x14ac:dyDescent="0.2">
      <c r="A346" s="16" t="str">
        <f>$A$22</f>
        <v>EQUIPMENT OPERATORS</v>
      </c>
      <c r="B346" s="27">
        <f t="shared" si="56"/>
        <v>0</v>
      </c>
      <c r="C346" s="28">
        <f t="shared" si="53"/>
        <v>0</v>
      </c>
      <c r="D346" s="29">
        <f t="shared" si="54"/>
        <v>0</v>
      </c>
      <c r="E346" s="28">
        <f t="shared" si="55"/>
        <v>0</v>
      </c>
      <c r="F346" s="30"/>
      <c r="G346" s="31"/>
      <c r="H346" s="32"/>
      <c r="I346" s="31"/>
      <c r="J346" s="32"/>
      <c r="K346" s="31"/>
      <c r="L346" s="32"/>
      <c r="M346" s="31"/>
      <c r="N346" s="32"/>
      <c r="O346" s="31"/>
      <c r="P346" s="32"/>
      <c r="Q346" s="37"/>
      <c r="R346" s="42"/>
      <c r="S346" s="43"/>
      <c r="T346" s="44"/>
      <c r="U346" s="68"/>
      <c r="V346" s="44"/>
      <c r="W346" s="45"/>
    </row>
    <row r="347" spans="1:23" x14ac:dyDescent="0.2">
      <c r="A347" s="16" t="str">
        <f>$A$23</f>
        <v>MECHANICS</v>
      </c>
      <c r="B347" s="27">
        <f t="shared" si="56"/>
        <v>0</v>
      </c>
      <c r="C347" s="28">
        <f t="shared" si="53"/>
        <v>0</v>
      </c>
      <c r="D347" s="29">
        <f t="shared" si="54"/>
        <v>0</v>
      </c>
      <c r="E347" s="28">
        <f t="shared" si="55"/>
        <v>0</v>
      </c>
      <c r="F347" s="30"/>
      <c r="G347" s="31"/>
      <c r="H347" s="32"/>
      <c r="I347" s="31"/>
      <c r="J347" s="32"/>
      <c r="K347" s="31"/>
      <c r="L347" s="32"/>
      <c r="M347" s="31"/>
      <c r="N347" s="32"/>
      <c r="O347" s="31"/>
      <c r="P347" s="32"/>
      <c r="Q347" s="37"/>
      <c r="R347" s="42"/>
      <c r="S347" s="43"/>
      <c r="T347" s="44"/>
      <c r="U347" s="68"/>
      <c r="V347" s="44"/>
      <c r="W347" s="45"/>
    </row>
    <row r="348" spans="1:23" x14ac:dyDescent="0.2">
      <c r="A348" s="16" t="str">
        <f>$A$24</f>
        <v>TRUCK DRIVERS</v>
      </c>
      <c r="B348" s="27">
        <f t="shared" si="56"/>
        <v>0</v>
      </c>
      <c r="C348" s="28">
        <f t="shared" si="53"/>
        <v>0</v>
      </c>
      <c r="D348" s="29">
        <f t="shared" si="54"/>
        <v>0</v>
      </c>
      <c r="E348" s="28">
        <f t="shared" si="55"/>
        <v>0</v>
      </c>
      <c r="F348" s="30"/>
      <c r="G348" s="31"/>
      <c r="H348" s="32"/>
      <c r="I348" s="31"/>
      <c r="J348" s="32"/>
      <c r="K348" s="31"/>
      <c r="L348" s="32"/>
      <c r="M348" s="31"/>
      <c r="N348" s="32"/>
      <c r="O348" s="31"/>
      <c r="P348" s="32"/>
      <c r="Q348" s="37"/>
      <c r="R348" s="46"/>
      <c r="S348" s="47"/>
      <c r="T348" s="40"/>
      <c r="U348" s="69"/>
      <c r="V348" s="40"/>
      <c r="W348" s="41"/>
    </row>
    <row r="349" spans="1:23" x14ac:dyDescent="0.2">
      <c r="A349" s="16" t="str">
        <f>$A$25</f>
        <v>IRONWORKERS</v>
      </c>
      <c r="B349" s="27">
        <f t="shared" si="56"/>
        <v>0</v>
      </c>
      <c r="C349" s="28">
        <f t="shared" si="53"/>
        <v>0</v>
      </c>
      <c r="D349" s="29">
        <f t="shared" si="54"/>
        <v>0</v>
      </c>
      <c r="E349" s="28">
        <f t="shared" si="55"/>
        <v>0</v>
      </c>
      <c r="F349" s="30"/>
      <c r="G349" s="31"/>
      <c r="H349" s="32"/>
      <c r="I349" s="31"/>
      <c r="J349" s="32"/>
      <c r="K349" s="31"/>
      <c r="L349" s="32"/>
      <c r="M349" s="31"/>
      <c r="N349" s="32"/>
      <c r="O349" s="31"/>
      <c r="P349" s="32"/>
      <c r="Q349" s="37"/>
      <c r="R349" s="48"/>
      <c r="S349" s="49"/>
      <c r="T349" s="50"/>
      <c r="U349" s="70"/>
      <c r="V349" s="50"/>
      <c r="W349" s="51"/>
    </row>
    <row r="350" spans="1:23" x14ac:dyDescent="0.2">
      <c r="A350" s="16" t="str">
        <f>$A$26</f>
        <v>CARPENTERS</v>
      </c>
      <c r="B350" s="27">
        <f t="shared" si="56"/>
        <v>0</v>
      </c>
      <c r="C350" s="28">
        <f t="shared" si="53"/>
        <v>0</v>
      </c>
      <c r="D350" s="29">
        <f t="shared" si="54"/>
        <v>0</v>
      </c>
      <c r="E350" s="28">
        <f t="shared" si="55"/>
        <v>0</v>
      </c>
      <c r="F350" s="30"/>
      <c r="G350" s="31"/>
      <c r="H350" s="32"/>
      <c r="I350" s="31"/>
      <c r="J350" s="32"/>
      <c r="K350" s="31"/>
      <c r="L350" s="32"/>
      <c r="M350" s="31"/>
      <c r="N350" s="32"/>
      <c r="O350" s="31"/>
      <c r="P350" s="32"/>
      <c r="Q350" s="37"/>
      <c r="R350" s="48"/>
      <c r="S350" s="49"/>
      <c r="T350" s="50"/>
      <c r="U350" s="70"/>
      <c r="V350" s="50"/>
      <c r="W350" s="51"/>
    </row>
    <row r="351" spans="1:23" x14ac:dyDescent="0.2">
      <c r="A351" s="16" t="str">
        <f>$A$27</f>
        <v>CEMENT MASONS</v>
      </c>
      <c r="B351" s="27">
        <f t="shared" si="56"/>
        <v>0</v>
      </c>
      <c r="C351" s="28">
        <f t="shared" si="53"/>
        <v>0</v>
      </c>
      <c r="D351" s="29">
        <f t="shared" si="54"/>
        <v>0</v>
      </c>
      <c r="E351" s="28">
        <f t="shared" si="55"/>
        <v>0</v>
      </c>
      <c r="F351" s="30"/>
      <c r="G351" s="31"/>
      <c r="H351" s="32"/>
      <c r="I351" s="31"/>
      <c r="J351" s="32"/>
      <c r="K351" s="31"/>
      <c r="L351" s="32"/>
      <c r="M351" s="31"/>
      <c r="N351" s="32"/>
      <c r="O351" s="31"/>
      <c r="P351" s="32"/>
      <c r="Q351" s="37"/>
      <c r="R351" s="48"/>
      <c r="S351" s="49"/>
      <c r="T351" s="50"/>
      <c r="U351" s="70"/>
      <c r="V351" s="50"/>
      <c r="W351" s="51"/>
    </row>
    <row r="352" spans="1:23" x14ac:dyDescent="0.2">
      <c r="A352" s="16" t="str">
        <f>$A$28</f>
        <v>ELECTRICIANS</v>
      </c>
      <c r="B352" s="27">
        <f t="shared" si="56"/>
        <v>0</v>
      </c>
      <c r="C352" s="28">
        <f t="shared" si="53"/>
        <v>0</v>
      </c>
      <c r="D352" s="29">
        <f t="shared" si="54"/>
        <v>0</v>
      </c>
      <c r="E352" s="28">
        <f t="shared" si="55"/>
        <v>0</v>
      </c>
      <c r="F352" s="30"/>
      <c r="G352" s="31"/>
      <c r="H352" s="32"/>
      <c r="I352" s="31"/>
      <c r="J352" s="32"/>
      <c r="K352" s="31"/>
      <c r="L352" s="32"/>
      <c r="M352" s="31"/>
      <c r="N352" s="32"/>
      <c r="O352" s="31"/>
      <c r="P352" s="32"/>
      <c r="Q352" s="37"/>
      <c r="R352" s="48"/>
      <c r="S352" s="49"/>
      <c r="T352" s="50"/>
      <c r="U352" s="70"/>
      <c r="V352" s="50"/>
      <c r="W352" s="51"/>
    </row>
    <row r="353" spans="1:23" x14ac:dyDescent="0.2">
      <c r="A353" s="16" t="str">
        <f>$A$29</f>
        <v>PIPEFITTER/PLUMBERS</v>
      </c>
      <c r="B353" s="27">
        <f t="shared" si="56"/>
        <v>0</v>
      </c>
      <c r="C353" s="28">
        <f t="shared" si="53"/>
        <v>0</v>
      </c>
      <c r="D353" s="29">
        <f t="shared" si="54"/>
        <v>0</v>
      </c>
      <c r="E353" s="28">
        <f t="shared" si="55"/>
        <v>0</v>
      </c>
      <c r="F353" s="30"/>
      <c r="G353" s="31"/>
      <c r="H353" s="32"/>
      <c r="I353" s="31"/>
      <c r="J353" s="32"/>
      <c r="K353" s="31"/>
      <c r="L353" s="32"/>
      <c r="M353" s="31"/>
      <c r="N353" s="32"/>
      <c r="O353" s="31"/>
      <c r="P353" s="32"/>
      <c r="Q353" s="31"/>
      <c r="R353" s="52"/>
      <c r="S353" s="53"/>
      <c r="T353" s="54"/>
      <c r="U353" s="71"/>
      <c r="V353" s="54"/>
      <c r="W353" s="55"/>
    </row>
    <row r="354" spans="1:23" x14ac:dyDescent="0.2">
      <c r="A354" s="16" t="str">
        <f>$A$30</f>
        <v>PAINTERS</v>
      </c>
      <c r="B354" s="27">
        <f t="shared" si="56"/>
        <v>0</v>
      </c>
      <c r="C354" s="28">
        <f t="shared" si="53"/>
        <v>0</v>
      </c>
      <c r="D354" s="29">
        <f t="shared" si="54"/>
        <v>0</v>
      </c>
      <c r="E354" s="28">
        <f t="shared" si="55"/>
        <v>0</v>
      </c>
      <c r="F354" s="30"/>
      <c r="G354" s="31"/>
      <c r="H354" s="32"/>
      <c r="I354" s="31"/>
      <c r="J354" s="32"/>
      <c r="K354" s="31"/>
      <c r="L354" s="32"/>
      <c r="M354" s="31"/>
      <c r="N354" s="32"/>
      <c r="O354" s="31"/>
      <c r="P354" s="32"/>
      <c r="Q354" s="31"/>
      <c r="R354" s="32"/>
      <c r="S354" s="56"/>
      <c r="T354" s="57"/>
      <c r="U354" s="72"/>
      <c r="V354" s="57"/>
      <c r="W354" s="58"/>
    </row>
    <row r="355" spans="1:23" x14ac:dyDescent="0.2">
      <c r="A355" s="16" t="str">
        <f>$A$31</f>
        <v>LABORERS-SEMI SKILLED</v>
      </c>
      <c r="B355" s="27">
        <f t="shared" si="56"/>
        <v>0</v>
      </c>
      <c r="C355" s="28">
        <f t="shared" si="53"/>
        <v>0</v>
      </c>
      <c r="D355" s="29">
        <f t="shared" si="54"/>
        <v>0</v>
      </c>
      <c r="E355" s="28">
        <f t="shared" si="55"/>
        <v>0</v>
      </c>
      <c r="F355" s="30"/>
      <c r="G355" s="31"/>
      <c r="H355" s="32"/>
      <c r="I355" s="31"/>
      <c r="J355" s="32"/>
      <c r="K355" s="31"/>
      <c r="L355" s="32"/>
      <c r="M355" s="31"/>
      <c r="N355" s="32"/>
      <c r="O355" s="31"/>
      <c r="P355" s="32"/>
      <c r="Q355" s="31"/>
      <c r="R355" s="32"/>
      <c r="S355" s="56"/>
      <c r="T355" s="57"/>
      <c r="U355" s="72"/>
      <c r="V355" s="57"/>
      <c r="W355" s="58"/>
    </row>
    <row r="356" spans="1:23" x14ac:dyDescent="0.2">
      <c r="A356" s="16" t="str">
        <f>$A$32</f>
        <v>LABORERS-UNSKILLED</v>
      </c>
      <c r="B356" s="27">
        <f t="shared" si="56"/>
        <v>0</v>
      </c>
      <c r="C356" s="28">
        <f t="shared" si="53"/>
        <v>0</v>
      </c>
      <c r="D356" s="29">
        <f t="shared" si="54"/>
        <v>0</v>
      </c>
      <c r="E356" s="28">
        <f t="shared" si="55"/>
        <v>0</v>
      </c>
      <c r="F356" s="30"/>
      <c r="G356" s="31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56"/>
      <c r="T356" s="57"/>
      <c r="U356" s="72"/>
      <c r="V356" s="57"/>
      <c r="W356" s="58"/>
    </row>
    <row r="357" spans="1:23" x14ac:dyDescent="0.2">
      <c r="A357" s="16" t="str">
        <f>$A$33</f>
        <v>TOTAL</v>
      </c>
      <c r="B357" s="59">
        <f t="shared" ref="B357:O357" si="57">SUM(B342:B356)</f>
        <v>0</v>
      </c>
      <c r="C357" s="61">
        <f t="shared" si="57"/>
        <v>0</v>
      </c>
      <c r="D357" s="62">
        <f t="shared" si="57"/>
        <v>0</v>
      </c>
      <c r="E357" s="63">
        <f t="shared" si="57"/>
        <v>0</v>
      </c>
      <c r="F357" s="60">
        <f t="shared" si="57"/>
        <v>0</v>
      </c>
      <c r="G357" s="64">
        <f t="shared" si="57"/>
        <v>0</v>
      </c>
      <c r="H357" s="60">
        <f t="shared" si="57"/>
        <v>0</v>
      </c>
      <c r="I357" s="64">
        <f t="shared" si="57"/>
        <v>0</v>
      </c>
      <c r="J357" s="60">
        <f t="shared" si="57"/>
        <v>0</v>
      </c>
      <c r="K357" s="64">
        <f t="shared" si="57"/>
        <v>0</v>
      </c>
      <c r="L357" s="60">
        <f t="shared" si="57"/>
        <v>0</v>
      </c>
      <c r="M357" s="64">
        <f t="shared" si="57"/>
        <v>0</v>
      </c>
      <c r="N357" s="60">
        <f t="shared" si="57"/>
        <v>0</v>
      </c>
      <c r="O357" s="64">
        <f t="shared" si="57"/>
        <v>0</v>
      </c>
      <c r="P357" s="60">
        <f>SUM(P342:P356)</f>
        <v>0</v>
      </c>
      <c r="Q357" s="64">
        <f>SUM(Q342:Q356)</f>
        <v>0</v>
      </c>
      <c r="R357" s="60">
        <f t="shared" ref="R357:S357" si="58">SUM(R342:R356)</f>
        <v>0</v>
      </c>
      <c r="S357" s="63">
        <f t="shared" si="58"/>
        <v>0</v>
      </c>
      <c r="T357" s="60">
        <f>SUM(T342:T356)</f>
        <v>0</v>
      </c>
      <c r="U357" s="61">
        <f>SUM(U342:U356)</f>
        <v>0</v>
      </c>
      <c r="V357" s="60">
        <f>SUM(V342:V356)</f>
        <v>0</v>
      </c>
      <c r="W357" s="63">
        <f>SUM(W342:W356)</f>
        <v>0</v>
      </c>
    </row>
    <row r="358" spans="1:23" ht="12.75" customHeight="1" x14ac:dyDescent="0.2">
      <c r="A358" s="132" t="s">
        <v>37</v>
      </c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4"/>
    </row>
    <row r="359" spans="1:23" x14ac:dyDescent="0.2">
      <c r="A359" s="135"/>
      <c r="B359" s="108"/>
      <c r="C359" s="108"/>
      <c r="D359" s="108"/>
      <c r="E359" s="108"/>
      <c r="F359" s="108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8"/>
      <c r="R359" s="108"/>
      <c r="S359" s="108"/>
      <c r="T359" s="108"/>
      <c r="U359" s="108"/>
      <c r="V359" s="108"/>
      <c r="W359" s="136"/>
    </row>
    <row r="360" spans="1:23" x14ac:dyDescent="0.2">
      <c r="A360" s="16" t="str">
        <f>$A$36</f>
        <v>APPRENTICES</v>
      </c>
      <c r="B360" s="28">
        <f>F360+H360+J360+L360+N360+P360+R360</f>
        <v>0</v>
      </c>
      <c r="C360" s="61">
        <f>G360+I360+K360+M360+O360+Q360+S360</f>
        <v>0</v>
      </c>
      <c r="D360" s="62">
        <f>F360+H360+J360+L360+N360+P360</f>
        <v>0</v>
      </c>
      <c r="E360" s="28">
        <f>G360+I360+K360+M360+O360+Q360</f>
        <v>0</v>
      </c>
      <c r="F360" s="73"/>
      <c r="G360" s="31"/>
      <c r="H360" s="74"/>
      <c r="I360" s="31"/>
      <c r="J360" s="74"/>
      <c r="K360" s="31"/>
      <c r="L360" s="74"/>
      <c r="M360" s="31"/>
      <c r="N360" s="74"/>
      <c r="O360" s="31"/>
      <c r="P360" s="74"/>
      <c r="Q360" s="31"/>
      <c r="R360" s="74"/>
      <c r="S360" s="31"/>
      <c r="T360" s="17"/>
      <c r="U360" s="18"/>
      <c r="V360" s="17"/>
      <c r="W360" s="18"/>
    </row>
    <row r="361" spans="1:23" x14ac:dyDescent="0.2">
      <c r="A361" s="16" t="str">
        <f>$A$37</f>
        <v>OJT TRAINEES</v>
      </c>
      <c r="B361" s="28">
        <f>F361+H361+J361+L361+N361+P361+R361</f>
        <v>0</v>
      </c>
      <c r="C361" s="61">
        <f>G361+I361+K361+M361+O361+Q361+S361</f>
        <v>0</v>
      </c>
      <c r="D361" s="62">
        <f>F361+H361+J361+L361+N361+P361</f>
        <v>0</v>
      </c>
      <c r="E361" s="28">
        <f>G361+I361+K361+M361+O361+Q361</f>
        <v>0</v>
      </c>
      <c r="F361" s="73"/>
      <c r="G361" s="31"/>
      <c r="H361" s="74"/>
      <c r="I361" s="31"/>
      <c r="J361" s="74"/>
      <c r="K361" s="31"/>
      <c r="L361" s="74"/>
      <c r="M361" s="31"/>
      <c r="N361" s="74"/>
      <c r="O361" s="31"/>
      <c r="P361" s="74"/>
      <c r="Q361" s="31"/>
      <c r="R361" s="74"/>
      <c r="S361" s="31"/>
      <c r="T361" s="19"/>
      <c r="U361" s="20"/>
      <c r="V361" s="19"/>
      <c r="W361" s="20"/>
    </row>
    <row r="362" spans="1:23" ht="15.75" customHeight="1" x14ac:dyDescent="0.2">
      <c r="A362" s="137" t="str">
        <f>$A$38</f>
        <v xml:space="preserve">8. PREPARED BY: </v>
      </c>
      <c r="B362" s="138"/>
      <c r="C362" s="138"/>
      <c r="D362" s="138"/>
      <c r="E362" s="138"/>
      <c r="F362" s="138"/>
      <c r="G362" s="138"/>
      <c r="H362" s="139"/>
      <c r="I362" s="147" t="str">
        <f>$I$38</f>
        <v>9. DATE</v>
      </c>
      <c r="J362" s="148"/>
      <c r="K362" s="147" t="str">
        <f>$K$38</f>
        <v>10. REVIEWED BY: Signature of Representative (Printed Name Accepted)</v>
      </c>
      <c r="L362" s="149"/>
      <c r="M362" s="149"/>
      <c r="N362" s="149"/>
      <c r="O362" s="149"/>
      <c r="P362" s="149"/>
      <c r="Q362" s="149"/>
      <c r="R362" s="149"/>
      <c r="S362" s="149"/>
      <c r="T362" s="149"/>
      <c r="U362" s="148"/>
      <c r="V362" s="147" t="s">
        <v>26</v>
      </c>
      <c r="W362" s="150"/>
    </row>
    <row r="363" spans="1:23" ht="12.75" customHeight="1" x14ac:dyDescent="0.2">
      <c r="A363" s="151" t="str">
        <f>$A$39</f>
        <v>Title of Contractors (Firm/Business) Representative</v>
      </c>
      <c r="B363" s="152"/>
      <c r="C363" s="152"/>
      <c r="D363" s="152"/>
      <c r="E363" s="152"/>
      <c r="F363" s="152"/>
      <c r="G363" s="152"/>
      <c r="H363" s="153"/>
      <c r="I363" s="154" t="str">
        <f>IF($I$39="","",$I$39)</f>
        <v/>
      </c>
      <c r="J363" s="155"/>
      <c r="K363" s="156" t="str">
        <f>IF($K$39="","",$K$39)</f>
        <v/>
      </c>
      <c r="L363" s="159"/>
      <c r="M363" s="159"/>
      <c r="N363" s="159"/>
      <c r="O363" s="159"/>
      <c r="P363" s="159"/>
      <c r="Q363" s="159"/>
      <c r="R363" s="159"/>
      <c r="S363" s="159"/>
      <c r="T363" s="159"/>
      <c r="U363" s="155"/>
      <c r="V363" s="154" t="str">
        <f>IF($V$39="","",$V$39)</f>
        <v/>
      </c>
      <c r="W363" s="161"/>
    </row>
    <row r="364" spans="1:23" x14ac:dyDescent="0.2">
      <c r="A364" s="164" t="str">
        <f>IF($A$40="","",$A$40)</f>
        <v/>
      </c>
      <c r="B364" s="124"/>
      <c r="C364" s="124"/>
      <c r="D364" s="124"/>
      <c r="E364" s="124"/>
      <c r="F364" s="124"/>
      <c r="G364" s="124"/>
      <c r="H364" s="125"/>
      <c r="I364" s="156"/>
      <c r="J364" s="155"/>
      <c r="K364" s="156"/>
      <c r="L364" s="159"/>
      <c r="M364" s="159"/>
      <c r="N364" s="159"/>
      <c r="O364" s="159"/>
      <c r="P364" s="159"/>
      <c r="Q364" s="159"/>
      <c r="R364" s="159"/>
      <c r="S364" s="159"/>
      <c r="T364" s="159"/>
      <c r="U364" s="155"/>
      <c r="V364" s="154"/>
      <c r="W364" s="161"/>
    </row>
    <row r="365" spans="1:23" x14ac:dyDescent="0.2">
      <c r="A365" s="164"/>
      <c r="B365" s="124"/>
      <c r="C365" s="124"/>
      <c r="D365" s="124"/>
      <c r="E365" s="124"/>
      <c r="F365" s="124"/>
      <c r="G365" s="124"/>
      <c r="H365" s="125"/>
      <c r="I365" s="156"/>
      <c r="J365" s="155"/>
      <c r="K365" s="156"/>
      <c r="L365" s="159"/>
      <c r="M365" s="159"/>
      <c r="N365" s="159"/>
      <c r="O365" s="159"/>
      <c r="P365" s="159"/>
      <c r="Q365" s="159"/>
      <c r="R365" s="159"/>
      <c r="S365" s="159"/>
      <c r="T365" s="159"/>
      <c r="U365" s="155"/>
      <c r="V365" s="154"/>
      <c r="W365" s="161"/>
    </row>
    <row r="366" spans="1:23" ht="13.5" thickBot="1" x14ac:dyDescent="0.25">
      <c r="A366" s="165"/>
      <c r="B366" s="166"/>
      <c r="C366" s="166"/>
      <c r="D366" s="166"/>
      <c r="E366" s="166"/>
      <c r="F366" s="166"/>
      <c r="G366" s="166"/>
      <c r="H366" s="167"/>
      <c r="I366" s="157"/>
      <c r="J366" s="158"/>
      <c r="K366" s="157"/>
      <c r="L366" s="160"/>
      <c r="M366" s="160"/>
      <c r="N366" s="160"/>
      <c r="O366" s="160"/>
      <c r="P366" s="160"/>
      <c r="Q366" s="160"/>
      <c r="R366" s="160"/>
      <c r="S366" s="160"/>
      <c r="T366" s="160"/>
      <c r="U366" s="158"/>
      <c r="V366" s="162"/>
      <c r="W366" s="163"/>
    </row>
    <row r="367" spans="1:23" x14ac:dyDescent="0.2">
      <c r="A367" s="238"/>
      <c r="B367" s="239"/>
      <c r="C367" s="240"/>
      <c r="D367" s="240"/>
      <c r="E367" s="22"/>
      <c r="F367" s="22"/>
      <c r="G367" s="22"/>
      <c r="H367" s="22"/>
      <c r="I367" s="22"/>
      <c r="J367" s="241"/>
      <c r="K367" s="241"/>
      <c r="L367" s="241"/>
      <c r="M367" s="241"/>
      <c r="N367" s="241"/>
      <c r="O367" s="241"/>
      <c r="P367" s="241"/>
      <c r="Q367" s="241"/>
      <c r="R367" s="241"/>
      <c r="S367" s="241"/>
      <c r="T367" s="241"/>
      <c r="U367" s="241"/>
      <c r="V367" s="241"/>
      <c r="W367" s="241"/>
    </row>
    <row r="368" spans="1:23" ht="13.5" thickBot="1" x14ac:dyDescent="0.25"/>
    <row r="369" spans="1:23" s="25" customFormat="1" ht="18.75" thickBot="1" x14ac:dyDescent="0.3">
      <c r="A369" s="117" t="str">
        <f>$A$9</f>
        <v xml:space="preserve">FEDERAL-AID HIGHWAY CONSTRUCTION CONTRACTORS ANNUAL EEO REPORT </v>
      </c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9"/>
    </row>
    <row r="370" spans="1:23" ht="12.75" customHeight="1" x14ac:dyDescent="0.2">
      <c r="A370" s="120" t="str">
        <f>$A$10</f>
        <v xml:space="preserve">1. SELECT FIELD FROM DROPDOWN MENU: </v>
      </c>
      <c r="B370" s="121"/>
      <c r="C370" s="121"/>
      <c r="D370" s="122"/>
      <c r="E370" s="123" t="str">
        <f>$E$10</f>
        <v>2. COMPANY NAME, CITY, STATE:</v>
      </c>
      <c r="F370" s="124"/>
      <c r="G370" s="124"/>
      <c r="H370" s="124"/>
      <c r="I370" s="125"/>
      <c r="J370" s="242" t="s">
        <v>54</v>
      </c>
      <c r="K370" s="77"/>
      <c r="L370" s="77"/>
      <c r="M370" s="77"/>
      <c r="N370" s="76" t="str">
        <f>$N$10</f>
        <v>4. DOLLAR AMOUNT OF CONTRACT:</v>
      </c>
      <c r="O370" s="77"/>
      <c r="P370" s="77"/>
      <c r="Q370" s="77"/>
      <c r="R370" s="126" t="str">
        <f>$R$10</f>
        <v>5.PROJECT LOCATION (CITY):</v>
      </c>
      <c r="S370" s="121"/>
      <c r="T370" s="121"/>
      <c r="U370" s="121"/>
      <c r="V370" s="121"/>
      <c r="W370" s="127"/>
    </row>
    <row r="371" spans="1:23" ht="12.75" customHeight="1" x14ac:dyDescent="0.2">
      <c r="A371" s="97"/>
      <c r="B371" s="98"/>
      <c r="C371" s="98"/>
      <c r="D371" s="99"/>
      <c r="E371" s="103" t="str">
        <f>IF($D$3="","Enter Company information at top of spreadsheet",$D$3)</f>
        <v>Enter Company information at top of spreadsheet</v>
      </c>
      <c r="F371" s="104"/>
      <c r="G371" s="104"/>
      <c r="H371" s="104"/>
      <c r="I371" s="105"/>
      <c r="J371" s="78"/>
      <c r="K371" s="79"/>
      <c r="L371" s="79"/>
      <c r="M371" s="79"/>
      <c r="N371" s="82"/>
      <c r="O371" s="83"/>
      <c r="P371" s="83"/>
      <c r="Q371" s="84"/>
      <c r="R371" s="110"/>
      <c r="S371" s="111"/>
      <c r="T371" s="111"/>
      <c r="U371" s="111"/>
      <c r="V371" s="111"/>
      <c r="W371" s="112"/>
    </row>
    <row r="372" spans="1:23" x14ac:dyDescent="0.2">
      <c r="A372" s="97"/>
      <c r="B372" s="98"/>
      <c r="C372" s="98"/>
      <c r="D372" s="99"/>
      <c r="E372" s="106"/>
      <c r="F372" s="104"/>
      <c r="G372" s="104"/>
      <c r="H372" s="104"/>
      <c r="I372" s="105"/>
      <c r="J372" s="78"/>
      <c r="K372" s="79"/>
      <c r="L372" s="79"/>
      <c r="M372" s="79"/>
      <c r="N372" s="85"/>
      <c r="O372" s="83"/>
      <c r="P372" s="83"/>
      <c r="Q372" s="84"/>
      <c r="R372" s="113"/>
      <c r="S372" s="111"/>
      <c r="T372" s="111"/>
      <c r="U372" s="111"/>
      <c r="V372" s="111"/>
      <c r="W372" s="112"/>
    </row>
    <row r="373" spans="1:23" ht="13.5" thickBot="1" x14ac:dyDescent="0.25">
      <c r="A373" s="100"/>
      <c r="B373" s="101"/>
      <c r="C373" s="101"/>
      <c r="D373" s="102"/>
      <c r="E373" s="107"/>
      <c r="F373" s="108"/>
      <c r="G373" s="108"/>
      <c r="H373" s="108"/>
      <c r="I373" s="109"/>
      <c r="J373" s="80"/>
      <c r="K373" s="81"/>
      <c r="L373" s="81"/>
      <c r="M373" s="81"/>
      <c r="N373" s="86"/>
      <c r="O373" s="87"/>
      <c r="P373" s="87"/>
      <c r="Q373" s="88"/>
      <c r="R373" s="114"/>
      <c r="S373" s="115"/>
      <c r="T373" s="115"/>
      <c r="U373" s="115"/>
      <c r="V373" s="115"/>
      <c r="W373" s="116"/>
    </row>
    <row r="374" spans="1:23" ht="31.5" customHeight="1" thickBot="1" x14ac:dyDescent="0.25">
      <c r="A374" s="91" t="str">
        <f>$A$14</f>
        <v>6. WORKFORCE ON FEDERAL-AID AND CONSTRUCTION SITE(S) DURING LAST FULL PAY PERIOD ENDING IN JULY 2026 (07/19/2026 to 07/25/2026)</v>
      </c>
      <c r="B374" s="92"/>
      <c r="C374" s="92"/>
      <c r="D374" s="92"/>
      <c r="E374" s="92"/>
      <c r="F374" s="92"/>
      <c r="G374" s="92"/>
      <c r="H374" s="92"/>
      <c r="I374" s="92"/>
      <c r="J374" s="92"/>
      <c r="K374" s="92"/>
      <c r="L374" s="92"/>
      <c r="M374" s="92"/>
      <c r="N374" s="92"/>
      <c r="O374" s="92"/>
      <c r="P374" s="92"/>
      <c r="Q374" s="92"/>
      <c r="R374" s="92"/>
      <c r="S374" s="92"/>
      <c r="T374" s="92"/>
      <c r="U374" s="92"/>
      <c r="V374" s="92"/>
      <c r="W374" s="93"/>
    </row>
    <row r="375" spans="1:23" ht="13.5" thickBot="1" x14ac:dyDescent="0.25">
      <c r="A375" s="94" t="str">
        <f>$A$15</f>
        <v>TABLE A</v>
      </c>
      <c r="B375" s="95"/>
      <c r="C375" s="95"/>
      <c r="D375" s="95"/>
      <c r="E375" s="95"/>
      <c r="F375" s="95"/>
      <c r="G375" s="95"/>
      <c r="H375" s="95"/>
      <c r="I375" s="95"/>
      <c r="J375" s="95"/>
      <c r="K375" s="95"/>
      <c r="L375" s="95"/>
      <c r="M375" s="95"/>
      <c r="N375" s="95"/>
      <c r="O375" s="95"/>
      <c r="P375" s="95"/>
      <c r="Q375" s="95"/>
      <c r="R375" s="95"/>
      <c r="S375" s="96"/>
      <c r="T375" s="140" t="str">
        <f>$T$15</f>
        <v>TABLE B</v>
      </c>
      <c r="U375" s="95"/>
      <c r="V375" s="95"/>
      <c r="W375" s="141"/>
    </row>
    <row r="376" spans="1:23" ht="100.5" customHeight="1" thickTop="1" thickBot="1" x14ac:dyDescent="0.25">
      <c r="A376" s="5" t="str">
        <f>$A$16</f>
        <v>JOB CATEGORIES</v>
      </c>
      <c r="B376" s="142" t="str">
        <f>$B$16</f>
        <v>TOTAL EMPLOYED</v>
      </c>
      <c r="C376" s="143"/>
      <c r="D376" s="144" t="str">
        <f>$D$16</f>
        <v>TOTAL RACIAL / ETHNIC MINORITY</v>
      </c>
      <c r="E376" s="145"/>
      <c r="F376" s="146" t="str">
        <f>$F$16</f>
        <v>BLACK or
AFRICAN
AMERICAN</v>
      </c>
      <c r="G376" s="90"/>
      <c r="H376" s="89" t="str">
        <f>$H$16</f>
        <v>WHITE /
HISPANIC OR LATINO</v>
      </c>
      <c r="I376" s="90"/>
      <c r="J376" s="89" t="str">
        <f>$J$16</f>
        <v>AMERICAN 
INDIAN OR 
ALASKA 
NATIVE</v>
      </c>
      <c r="K376" s="90"/>
      <c r="L376" s="89" t="str">
        <f>$L$16</f>
        <v>ASIAN</v>
      </c>
      <c r="M376" s="90"/>
      <c r="N376" s="89" t="str">
        <f>$N$16</f>
        <v>NATIVE 
HAWAIIAN OR 
OTHER PACIFIC ISLANDER</v>
      </c>
      <c r="O376" s="90"/>
      <c r="P376" s="89" t="str">
        <f>$P$16</f>
        <v>TWO OR MORE RACES</v>
      </c>
      <c r="Q376" s="90"/>
      <c r="R376" s="89" t="str">
        <f>$R$16</f>
        <v>WHITE / NON-
HISPANIC OR LATINO</v>
      </c>
      <c r="S376" s="128"/>
      <c r="T376" s="129" t="str">
        <f>$T$16</f>
        <v>APPRENTICES</v>
      </c>
      <c r="U376" s="129"/>
      <c r="V376" s="130" t="str">
        <f>$V$16</f>
        <v>ON THE JOB TRAINEES</v>
      </c>
      <c r="W376" s="131"/>
    </row>
    <row r="377" spans="1:23" ht="14.25" thickTop="1" thickBot="1" x14ac:dyDescent="0.25">
      <c r="A377" s="6"/>
      <c r="B377" s="7" t="str">
        <f>$B$17</f>
        <v>M</v>
      </c>
      <c r="C377" s="8" t="str">
        <f>$C$17</f>
        <v>F</v>
      </c>
      <c r="D377" s="9" t="str">
        <f>$D$17</f>
        <v>M</v>
      </c>
      <c r="E377" s="8" t="str">
        <f>$E$17</f>
        <v>F</v>
      </c>
      <c r="F377" s="10" t="str">
        <f>$F$17</f>
        <v>M</v>
      </c>
      <c r="G377" s="11" t="str">
        <f>$G$17</f>
        <v>F</v>
      </c>
      <c r="H377" s="12" t="str">
        <f>$H$17</f>
        <v>M</v>
      </c>
      <c r="I377" s="11" t="str">
        <f>$I$17</f>
        <v>F</v>
      </c>
      <c r="J377" s="12" t="str">
        <f>$J$17</f>
        <v>M</v>
      </c>
      <c r="K377" s="11" t="str">
        <f>$K$17</f>
        <v>F</v>
      </c>
      <c r="L377" s="12" t="str">
        <f>$L$17</f>
        <v>M</v>
      </c>
      <c r="M377" s="11" t="str">
        <f>$M$17</f>
        <v>F</v>
      </c>
      <c r="N377" s="12" t="str">
        <f>$N$17</f>
        <v>M</v>
      </c>
      <c r="O377" s="11" t="str">
        <f>$O$17</f>
        <v>F</v>
      </c>
      <c r="P377" s="12" t="str">
        <f>$P$17</f>
        <v>M</v>
      </c>
      <c r="Q377" s="11" t="str">
        <f>$Q$17</f>
        <v>F</v>
      </c>
      <c r="R377" s="12" t="str">
        <f>$R$17</f>
        <v>M</v>
      </c>
      <c r="S377" s="13" t="str">
        <f>$S$17</f>
        <v>F</v>
      </c>
      <c r="T377" s="14" t="str">
        <f>$T$17</f>
        <v>M</v>
      </c>
      <c r="U377" s="8" t="str">
        <f>$U$17</f>
        <v>F</v>
      </c>
      <c r="V377" s="75" t="str">
        <f>$V$17</f>
        <v>M</v>
      </c>
      <c r="W377" s="15" t="str">
        <f>$W$17</f>
        <v>F</v>
      </c>
    </row>
    <row r="378" spans="1:23" ht="14.25" thickTop="1" thickBot="1" x14ac:dyDescent="0.25">
      <c r="A378" s="16" t="str">
        <f>$A$18</f>
        <v>OFFICIALS</v>
      </c>
      <c r="B378" s="27">
        <f>F378+H378+J378+L378+N378+P378+R378</f>
        <v>0</v>
      </c>
      <c r="C378" s="28">
        <f t="shared" ref="C378:C392" si="59">G378+I378+K378+M378+O378+Q378+S378</f>
        <v>0</v>
      </c>
      <c r="D378" s="29">
        <f t="shared" ref="D378:D392" si="60">F378+H378+J378+L378+N378+P378</f>
        <v>0</v>
      </c>
      <c r="E378" s="28">
        <f t="shared" ref="E378:E392" si="61">G378+I378+K378+M378+O378+Q378</f>
        <v>0</v>
      </c>
      <c r="F378" s="30"/>
      <c r="G378" s="31"/>
      <c r="H378" s="32"/>
      <c r="I378" s="31"/>
      <c r="J378" s="32"/>
      <c r="K378" s="31"/>
      <c r="L378" s="32"/>
      <c r="M378" s="31"/>
      <c r="N378" s="32"/>
      <c r="O378" s="31"/>
      <c r="P378" s="32"/>
      <c r="Q378" s="31"/>
      <c r="R378" s="33"/>
      <c r="S378" s="34"/>
      <c r="T378" s="35"/>
      <c r="U378" s="66"/>
      <c r="V378" s="35"/>
      <c r="W378" s="36"/>
    </row>
    <row r="379" spans="1:23" ht="14.25" thickTop="1" thickBot="1" x14ac:dyDescent="0.25">
      <c r="A379" s="16" t="str">
        <f>$A$19</f>
        <v>SUPERVISORS</v>
      </c>
      <c r="B379" s="27">
        <f t="shared" ref="B379:B392" si="62">F379+H379+J379+L379+N379+P379+R379</f>
        <v>0</v>
      </c>
      <c r="C379" s="28">
        <f t="shared" si="59"/>
        <v>0</v>
      </c>
      <c r="D379" s="29">
        <f t="shared" si="60"/>
        <v>0</v>
      </c>
      <c r="E379" s="28">
        <f t="shared" si="61"/>
        <v>0</v>
      </c>
      <c r="F379" s="30"/>
      <c r="G379" s="31"/>
      <c r="H379" s="32"/>
      <c r="I379" s="31"/>
      <c r="J379" s="32"/>
      <c r="K379" s="31"/>
      <c r="L379" s="32"/>
      <c r="M379" s="31"/>
      <c r="N379" s="32"/>
      <c r="O379" s="31"/>
      <c r="P379" s="32"/>
      <c r="Q379" s="37"/>
      <c r="R379" s="38"/>
      <c r="S379" s="39"/>
      <c r="T379" s="40"/>
      <c r="U379" s="67"/>
      <c r="V379" s="40"/>
      <c r="W379" s="41"/>
    </row>
    <row r="380" spans="1:23" ht="14.25" thickTop="1" thickBot="1" x14ac:dyDescent="0.25">
      <c r="A380" s="16" t="str">
        <f>$A$20</f>
        <v>FOREMEN/WOMEN</v>
      </c>
      <c r="B380" s="27">
        <f t="shared" si="62"/>
        <v>0</v>
      </c>
      <c r="C380" s="28">
        <f t="shared" si="59"/>
        <v>0</v>
      </c>
      <c r="D380" s="29">
        <f t="shared" si="60"/>
        <v>0</v>
      </c>
      <c r="E380" s="28">
        <f t="shared" si="61"/>
        <v>0</v>
      </c>
      <c r="F380" s="30"/>
      <c r="G380" s="31"/>
      <c r="H380" s="32"/>
      <c r="I380" s="31"/>
      <c r="J380" s="32"/>
      <c r="K380" s="31"/>
      <c r="L380" s="32"/>
      <c r="M380" s="31"/>
      <c r="N380" s="32"/>
      <c r="O380" s="31"/>
      <c r="P380" s="32"/>
      <c r="Q380" s="37"/>
      <c r="R380" s="42"/>
      <c r="S380" s="43"/>
      <c r="T380" s="44"/>
      <c r="U380" s="68"/>
      <c r="V380" s="44"/>
      <c r="W380" s="45"/>
    </row>
    <row r="381" spans="1:23" ht="14.25" thickTop="1" thickBot="1" x14ac:dyDescent="0.25">
      <c r="A381" s="16" t="str">
        <f>$A$21</f>
        <v>CLERICAL</v>
      </c>
      <c r="B381" s="27">
        <f t="shared" si="62"/>
        <v>0</v>
      </c>
      <c r="C381" s="28">
        <f t="shared" si="59"/>
        <v>0</v>
      </c>
      <c r="D381" s="29">
        <f t="shared" si="60"/>
        <v>0</v>
      </c>
      <c r="E381" s="28">
        <f t="shared" si="61"/>
        <v>0</v>
      </c>
      <c r="F381" s="30"/>
      <c r="G381" s="31"/>
      <c r="H381" s="32"/>
      <c r="I381" s="31"/>
      <c r="J381" s="32"/>
      <c r="K381" s="31"/>
      <c r="L381" s="32"/>
      <c r="M381" s="31"/>
      <c r="N381" s="32"/>
      <c r="O381" s="31"/>
      <c r="P381" s="32"/>
      <c r="Q381" s="37"/>
      <c r="R381" s="42"/>
      <c r="S381" s="43"/>
      <c r="T381" s="44"/>
      <c r="U381" s="68"/>
      <c r="V381" s="44"/>
      <c r="W381" s="45"/>
    </row>
    <row r="382" spans="1:23" ht="14.25" thickTop="1" thickBot="1" x14ac:dyDescent="0.25">
      <c r="A382" s="16" t="str">
        <f>$A$22</f>
        <v>EQUIPMENT OPERATORS</v>
      </c>
      <c r="B382" s="27">
        <f t="shared" si="62"/>
        <v>0</v>
      </c>
      <c r="C382" s="28">
        <f t="shared" si="59"/>
        <v>0</v>
      </c>
      <c r="D382" s="29">
        <f t="shared" si="60"/>
        <v>0</v>
      </c>
      <c r="E382" s="28">
        <f t="shared" si="61"/>
        <v>0</v>
      </c>
      <c r="F382" s="30"/>
      <c r="G382" s="31"/>
      <c r="H382" s="32"/>
      <c r="I382" s="31"/>
      <c r="J382" s="32"/>
      <c r="K382" s="31"/>
      <c r="L382" s="32"/>
      <c r="M382" s="31"/>
      <c r="N382" s="32"/>
      <c r="O382" s="31"/>
      <c r="P382" s="32"/>
      <c r="Q382" s="37"/>
      <c r="R382" s="42"/>
      <c r="S382" s="43"/>
      <c r="T382" s="44"/>
      <c r="U382" s="68"/>
      <c r="V382" s="44"/>
      <c r="W382" s="45"/>
    </row>
    <row r="383" spans="1:23" ht="14.25" thickTop="1" thickBot="1" x14ac:dyDescent="0.25">
      <c r="A383" s="16" t="str">
        <f>$A$23</f>
        <v>MECHANICS</v>
      </c>
      <c r="B383" s="27">
        <f t="shared" si="62"/>
        <v>0</v>
      </c>
      <c r="C383" s="28">
        <f t="shared" si="59"/>
        <v>0</v>
      </c>
      <c r="D383" s="29">
        <f t="shared" si="60"/>
        <v>0</v>
      </c>
      <c r="E383" s="28">
        <f t="shared" si="61"/>
        <v>0</v>
      </c>
      <c r="F383" s="30"/>
      <c r="G383" s="31"/>
      <c r="H383" s="32"/>
      <c r="I383" s="31"/>
      <c r="J383" s="32"/>
      <c r="K383" s="31"/>
      <c r="L383" s="32"/>
      <c r="M383" s="31"/>
      <c r="N383" s="32"/>
      <c r="O383" s="31"/>
      <c r="P383" s="32"/>
      <c r="Q383" s="37"/>
      <c r="R383" s="42"/>
      <c r="S383" s="43"/>
      <c r="T383" s="44"/>
      <c r="U383" s="68"/>
      <c r="V383" s="44"/>
      <c r="W383" s="45"/>
    </row>
    <row r="384" spans="1:23" ht="14.25" thickTop="1" thickBot="1" x14ac:dyDescent="0.25">
      <c r="A384" s="16" t="str">
        <f>$A$24</f>
        <v>TRUCK DRIVERS</v>
      </c>
      <c r="B384" s="27">
        <f t="shared" si="62"/>
        <v>0</v>
      </c>
      <c r="C384" s="28">
        <f t="shared" si="59"/>
        <v>0</v>
      </c>
      <c r="D384" s="29">
        <f t="shared" si="60"/>
        <v>0</v>
      </c>
      <c r="E384" s="28">
        <f t="shared" si="61"/>
        <v>0</v>
      </c>
      <c r="F384" s="30"/>
      <c r="G384" s="31"/>
      <c r="H384" s="32"/>
      <c r="I384" s="31"/>
      <c r="J384" s="32"/>
      <c r="K384" s="31"/>
      <c r="L384" s="32"/>
      <c r="M384" s="31"/>
      <c r="N384" s="32"/>
      <c r="O384" s="31"/>
      <c r="P384" s="32"/>
      <c r="Q384" s="37"/>
      <c r="R384" s="46"/>
      <c r="S384" s="47"/>
      <c r="T384" s="40"/>
      <c r="U384" s="69"/>
      <c r="V384" s="40"/>
      <c r="W384" s="41"/>
    </row>
    <row r="385" spans="1:23" ht="14.25" thickTop="1" thickBot="1" x14ac:dyDescent="0.25">
      <c r="A385" s="16" t="str">
        <f>$A$25</f>
        <v>IRONWORKERS</v>
      </c>
      <c r="B385" s="27">
        <f t="shared" si="62"/>
        <v>0</v>
      </c>
      <c r="C385" s="28">
        <f t="shared" si="59"/>
        <v>0</v>
      </c>
      <c r="D385" s="29">
        <f t="shared" si="60"/>
        <v>0</v>
      </c>
      <c r="E385" s="28">
        <f t="shared" si="61"/>
        <v>0</v>
      </c>
      <c r="F385" s="30"/>
      <c r="G385" s="31"/>
      <c r="H385" s="32"/>
      <c r="I385" s="31"/>
      <c r="J385" s="32"/>
      <c r="K385" s="31"/>
      <c r="L385" s="32"/>
      <c r="M385" s="31"/>
      <c r="N385" s="32"/>
      <c r="O385" s="31"/>
      <c r="P385" s="32"/>
      <c r="Q385" s="37"/>
      <c r="R385" s="48"/>
      <c r="S385" s="49"/>
      <c r="T385" s="50"/>
      <c r="U385" s="70"/>
      <c r="V385" s="50"/>
      <c r="W385" s="51"/>
    </row>
    <row r="386" spans="1:23" ht="14.25" thickTop="1" thickBot="1" x14ac:dyDescent="0.25">
      <c r="A386" s="16" t="str">
        <f>$A$26</f>
        <v>CARPENTERS</v>
      </c>
      <c r="B386" s="27">
        <f t="shared" si="62"/>
        <v>0</v>
      </c>
      <c r="C386" s="28">
        <f t="shared" si="59"/>
        <v>0</v>
      </c>
      <c r="D386" s="29">
        <f t="shared" si="60"/>
        <v>0</v>
      </c>
      <c r="E386" s="28">
        <f t="shared" si="61"/>
        <v>0</v>
      </c>
      <c r="F386" s="30"/>
      <c r="G386" s="31"/>
      <c r="H386" s="32"/>
      <c r="I386" s="31"/>
      <c r="J386" s="32"/>
      <c r="K386" s="31"/>
      <c r="L386" s="32"/>
      <c r="M386" s="31"/>
      <c r="N386" s="32"/>
      <c r="O386" s="31"/>
      <c r="P386" s="32"/>
      <c r="Q386" s="37"/>
      <c r="R386" s="48"/>
      <c r="S386" s="49"/>
      <c r="T386" s="50"/>
      <c r="U386" s="70"/>
      <c r="V386" s="50"/>
      <c r="W386" s="51"/>
    </row>
    <row r="387" spans="1:23" ht="14.25" thickTop="1" thickBot="1" x14ac:dyDescent="0.25">
      <c r="A387" s="16" t="str">
        <f>$A$27</f>
        <v>CEMENT MASONS</v>
      </c>
      <c r="B387" s="27">
        <f t="shared" si="62"/>
        <v>0</v>
      </c>
      <c r="C387" s="28">
        <f t="shared" si="59"/>
        <v>0</v>
      </c>
      <c r="D387" s="29">
        <f t="shared" si="60"/>
        <v>0</v>
      </c>
      <c r="E387" s="28">
        <f t="shared" si="61"/>
        <v>0</v>
      </c>
      <c r="F387" s="30"/>
      <c r="G387" s="31"/>
      <c r="H387" s="32"/>
      <c r="I387" s="31"/>
      <c r="J387" s="32"/>
      <c r="K387" s="31"/>
      <c r="L387" s="32"/>
      <c r="M387" s="31"/>
      <c r="N387" s="32"/>
      <c r="O387" s="31"/>
      <c r="P387" s="32"/>
      <c r="Q387" s="37"/>
      <c r="R387" s="48"/>
      <c r="S387" s="49"/>
      <c r="T387" s="50"/>
      <c r="U387" s="70"/>
      <c r="V387" s="50"/>
      <c r="W387" s="51"/>
    </row>
    <row r="388" spans="1:23" ht="14.25" thickTop="1" thickBot="1" x14ac:dyDescent="0.25">
      <c r="A388" s="16" t="str">
        <f>$A$28</f>
        <v>ELECTRICIANS</v>
      </c>
      <c r="B388" s="27">
        <f t="shared" si="62"/>
        <v>0</v>
      </c>
      <c r="C388" s="28">
        <f t="shared" si="59"/>
        <v>0</v>
      </c>
      <c r="D388" s="29">
        <f t="shared" si="60"/>
        <v>0</v>
      </c>
      <c r="E388" s="28">
        <f t="shared" si="61"/>
        <v>0</v>
      </c>
      <c r="F388" s="30"/>
      <c r="G388" s="31"/>
      <c r="H388" s="32"/>
      <c r="I388" s="31"/>
      <c r="J388" s="32"/>
      <c r="K388" s="31"/>
      <c r="L388" s="32"/>
      <c r="M388" s="31"/>
      <c r="N388" s="32"/>
      <c r="O388" s="31"/>
      <c r="P388" s="32"/>
      <c r="Q388" s="37"/>
      <c r="R388" s="48"/>
      <c r="S388" s="49"/>
      <c r="T388" s="50"/>
      <c r="U388" s="70"/>
      <c r="V388" s="50"/>
      <c r="W388" s="51"/>
    </row>
    <row r="389" spans="1:23" ht="14.25" thickTop="1" thickBot="1" x14ac:dyDescent="0.25">
      <c r="A389" s="16" t="str">
        <f>$A$29</f>
        <v>PIPEFITTER/PLUMBERS</v>
      </c>
      <c r="B389" s="27">
        <f t="shared" si="62"/>
        <v>0</v>
      </c>
      <c r="C389" s="28">
        <f t="shared" si="59"/>
        <v>0</v>
      </c>
      <c r="D389" s="29">
        <f t="shared" si="60"/>
        <v>0</v>
      </c>
      <c r="E389" s="28">
        <f t="shared" si="61"/>
        <v>0</v>
      </c>
      <c r="F389" s="30"/>
      <c r="G389" s="31"/>
      <c r="H389" s="32"/>
      <c r="I389" s="31"/>
      <c r="J389" s="32"/>
      <c r="K389" s="31"/>
      <c r="L389" s="32"/>
      <c r="M389" s="31"/>
      <c r="N389" s="32"/>
      <c r="O389" s="31"/>
      <c r="P389" s="32"/>
      <c r="Q389" s="31"/>
      <c r="R389" s="52"/>
      <c r="S389" s="53"/>
      <c r="T389" s="54"/>
      <c r="U389" s="71"/>
      <c r="V389" s="54"/>
      <c r="W389" s="55"/>
    </row>
    <row r="390" spans="1:23" ht="14.25" thickTop="1" thickBot="1" x14ac:dyDescent="0.25">
      <c r="A390" s="16" t="str">
        <f>$A$30</f>
        <v>PAINTERS</v>
      </c>
      <c r="B390" s="27">
        <f t="shared" si="62"/>
        <v>0</v>
      </c>
      <c r="C390" s="28">
        <f t="shared" si="59"/>
        <v>0</v>
      </c>
      <c r="D390" s="29">
        <f t="shared" si="60"/>
        <v>0</v>
      </c>
      <c r="E390" s="28">
        <f t="shared" si="61"/>
        <v>0</v>
      </c>
      <c r="F390" s="30"/>
      <c r="G390" s="31"/>
      <c r="H390" s="32"/>
      <c r="I390" s="31"/>
      <c r="J390" s="32"/>
      <c r="K390" s="31"/>
      <c r="L390" s="32"/>
      <c r="M390" s="31"/>
      <c r="N390" s="32"/>
      <c r="O390" s="31"/>
      <c r="P390" s="32"/>
      <c r="Q390" s="31"/>
      <c r="R390" s="32"/>
      <c r="S390" s="56"/>
      <c r="T390" s="57"/>
      <c r="U390" s="72"/>
      <c r="V390" s="57"/>
      <c r="W390" s="58"/>
    </row>
    <row r="391" spans="1:23" ht="14.25" thickTop="1" thickBot="1" x14ac:dyDescent="0.25">
      <c r="A391" s="16" t="str">
        <f>$A$31</f>
        <v>LABORERS-SEMI SKILLED</v>
      </c>
      <c r="B391" s="27">
        <f t="shared" si="62"/>
        <v>0</v>
      </c>
      <c r="C391" s="28">
        <f t="shared" si="59"/>
        <v>0</v>
      </c>
      <c r="D391" s="29">
        <f t="shared" si="60"/>
        <v>0</v>
      </c>
      <c r="E391" s="28">
        <f t="shared" si="61"/>
        <v>0</v>
      </c>
      <c r="F391" s="30"/>
      <c r="G391" s="31"/>
      <c r="H391" s="32"/>
      <c r="I391" s="31"/>
      <c r="J391" s="32"/>
      <c r="K391" s="31"/>
      <c r="L391" s="32"/>
      <c r="M391" s="31"/>
      <c r="N391" s="32"/>
      <c r="O391" s="31"/>
      <c r="P391" s="32"/>
      <c r="Q391" s="31"/>
      <c r="R391" s="32"/>
      <c r="S391" s="56"/>
      <c r="T391" s="57"/>
      <c r="U391" s="72"/>
      <c r="V391" s="57"/>
      <c r="W391" s="58"/>
    </row>
    <row r="392" spans="1:23" ht="14.25" thickTop="1" thickBot="1" x14ac:dyDescent="0.25">
      <c r="A392" s="16" t="str">
        <f>$A$32</f>
        <v>LABORERS-UNSKILLED</v>
      </c>
      <c r="B392" s="27">
        <f t="shared" si="62"/>
        <v>0</v>
      </c>
      <c r="C392" s="28">
        <f t="shared" si="59"/>
        <v>0</v>
      </c>
      <c r="D392" s="29">
        <f t="shared" si="60"/>
        <v>0</v>
      </c>
      <c r="E392" s="28">
        <f t="shared" si="61"/>
        <v>0</v>
      </c>
      <c r="F392" s="30"/>
      <c r="G392" s="31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56"/>
      <c r="T392" s="57"/>
      <c r="U392" s="72"/>
      <c r="V392" s="57"/>
      <c r="W392" s="58"/>
    </row>
    <row r="393" spans="1:23" ht="14.25" thickTop="1" thickBot="1" x14ac:dyDescent="0.25">
      <c r="A393" s="16" t="str">
        <f>$A$33</f>
        <v>TOTAL</v>
      </c>
      <c r="B393" s="59">
        <f t="shared" ref="B393:O393" si="63">SUM(B378:B392)</f>
        <v>0</v>
      </c>
      <c r="C393" s="61">
        <f t="shared" si="63"/>
        <v>0</v>
      </c>
      <c r="D393" s="62">
        <f t="shared" si="63"/>
        <v>0</v>
      </c>
      <c r="E393" s="63">
        <f t="shared" si="63"/>
        <v>0</v>
      </c>
      <c r="F393" s="60">
        <f t="shared" si="63"/>
        <v>0</v>
      </c>
      <c r="G393" s="64">
        <f t="shared" si="63"/>
        <v>0</v>
      </c>
      <c r="H393" s="60">
        <f t="shared" si="63"/>
        <v>0</v>
      </c>
      <c r="I393" s="64">
        <f t="shared" si="63"/>
        <v>0</v>
      </c>
      <c r="J393" s="60">
        <f t="shared" si="63"/>
        <v>0</v>
      </c>
      <c r="K393" s="64">
        <f t="shared" si="63"/>
        <v>0</v>
      </c>
      <c r="L393" s="60">
        <f t="shared" si="63"/>
        <v>0</v>
      </c>
      <c r="M393" s="64">
        <f t="shared" si="63"/>
        <v>0</v>
      </c>
      <c r="N393" s="60">
        <f t="shared" si="63"/>
        <v>0</v>
      </c>
      <c r="O393" s="64">
        <f t="shared" si="63"/>
        <v>0</v>
      </c>
      <c r="P393" s="60">
        <f>SUM(P378:P392)</f>
        <v>0</v>
      </c>
      <c r="Q393" s="64">
        <f>SUM(Q378:Q392)</f>
        <v>0</v>
      </c>
      <c r="R393" s="60">
        <f t="shared" ref="R393:S393" si="64">SUM(R378:R392)</f>
        <v>0</v>
      </c>
      <c r="S393" s="63">
        <f t="shared" si="64"/>
        <v>0</v>
      </c>
      <c r="T393" s="60">
        <f>SUM(T378:T392)</f>
        <v>0</v>
      </c>
      <c r="U393" s="61">
        <f>SUM(U378:U392)</f>
        <v>0</v>
      </c>
      <c r="V393" s="60">
        <f>SUM(V378:V392)</f>
        <v>0</v>
      </c>
      <c r="W393" s="63">
        <f>SUM(W378:W392)</f>
        <v>0</v>
      </c>
    </row>
    <row r="394" spans="1:23" ht="12.75" customHeight="1" x14ac:dyDescent="0.2">
      <c r="A394" s="132" t="s">
        <v>37</v>
      </c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4"/>
    </row>
    <row r="395" spans="1:23" x14ac:dyDescent="0.2">
      <c r="A395" s="135"/>
      <c r="B395" s="108"/>
      <c r="C395" s="108"/>
      <c r="D395" s="108"/>
      <c r="E395" s="108"/>
      <c r="F395" s="108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8"/>
      <c r="R395" s="108"/>
      <c r="S395" s="108"/>
      <c r="T395" s="108"/>
      <c r="U395" s="108"/>
      <c r="V395" s="108"/>
      <c r="W395" s="136"/>
    </row>
    <row r="396" spans="1:23" x14ac:dyDescent="0.2">
      <c r="A396" s="16" t="str">
        <f>$A$36</f>
        <v>APPRENTICES</v>
      </c>
      <c r="B396" s="28">
        <f>F396+H396+J396+L396+N396+P396+R396</f>
        <v>0</v>
      </c>
      <c r="C396" s="61">
        <f>G396+I396+K396+M396+O396+Q396+S396</f>
        <v>0</v>
      </c>
      <c r="D396" s="62">
        <f>F396+H396+J396+L396+N396+P396</f>
        <v>0</v>
      </c>
      <c r="E396" s="28">
        <f>G396+I396+K396+M396+O396+Q396</f>
        <v>0</v>
      </c>
      <c r="F396" s="73"/>
      <c r="G396" s="31"/>
      <c r="H396" s="74"/>
      <c r="I396" s="31"/>
      <c r="J396" s="74"/>
      <c r="K396" s="31"/>
      <c r="L396" s="74"/>
      <c r="M396" s="31"/>
      <c r="N396" s="74"/>
      <c r="O396" s="31"/>
      <c r="P396" s="74"/>
      <c r="Q396" s="31"/>
      <c r="R396" s="74"/>
      <c r="S396" s="31"/>
      <c r="T396" s="17"/>
      <c r="U396" s="18"/>
      <c r="V396" s="17"/>
      <c r="W396" s="18"/>
    </row>
    <row r="397" spans="1:23" x14ac:dyDescent="0.2">
      <c r="A397" s="16" t="str">
        <f>$A$37</f>
        <v>OJT TRAINEES</v>
      </c>
      <c r="B397" s="28">
        <f>F397+H397+J397+L397+N397+P397+R397</f>
        <v>0</v>
      </c>
      <c r="C397" s="61">
        <f>G397+I397+K397+M397+O397+Q397+S397</f>
        <v>0</v>
      </c>
      <c r="D397" s="62">
        <f>F397+H397+J397+L397+N397+P397</f>
        <v>0</v>
      </c>
      <c r="E397" s="28">
        <f>G397+I397+K397+M397+O397+Q397</f>
        <v>0</v>
      </c>
      <c r="F397" s="73"/>
      <c r="G397" s="31"/>
      <c r="H397" s="74"/>
      <c r="I397" s="31"/>
      <c r="J397" s="74"/>
      <c r="K397" s="31"/>
      <c r="L397" s="74"/>
      <c r="M397" s="31"/>
      <c r="N397" s="74"/>
      <c r="O397" s="31"/>
      <c r="P397" s="74"/>
      <c r="Q397" s="31"/>
      <c r="R397" s="74"/>
      <c r="S397" s="31"/>
      <c r="T397" s="19"/>
      <c r="U397" s="20"/>
      <c r="V397" s="19"/>
      <c r="W397" s="20"/>
    </row>
    <row r="398" spans="1:23" ht="15.75" customHeight="1" x14ac:dyDescent="0.2">
      <c r="A398" s="137" t="str">
        <f>$A$38</f>
        <v xml:space="preserve">8. PREPARED BY: </v>
      </c>
      <c r="B398" s="138"/>
      <c r="C398" s="138"/>
      <c r="D398" s="138"/>
      <c r="E398" s="138"/>
      <c r="F398" s="138"/>
      <c r="G398" s="138"/>
      <c r="H398" s="139"/>
      <c r="I398" s="147" t="str">
        <f>$I$38</f>
        <v>9. DATE</v>
      </c>
      <c r="J398" s="148"/>
      <c r="K398" s="147" t="str">
        <f>$K$38</f>
        <v>10. REVIEWED BY: Signature of Representative (Printed Name Accepted)</v>
      </c>
      <c r="L398" s="149"/>
      <c r="M398" s="149"/>
      <c r="N398" s="149"/>
      <c r="O398" s="149"/>
      <c r="P398" s="149"/>
      <c r="Q398" s="149"/>
      <c r="R398" s="149"/>
      <c r="S398" s="149"/>
      <c r="T398" s="149"/>
      <c r="U398" s="148"/>
      <c r="V398" s="147" t="s">
        <v>26</v>
      </c>
      <c r="W398" s="150"/>
    </row>
    <row r="399" spans="1:23" ht="12.75" customHeight="1" x14ac:dyDescent="0.2">
      <c r="A399" s="151" t="str">
        <f>$A$39</f>
        <v>Title of Contractors (Firm/Business) Representative</v>
      </c>
      <c r="B399" s="152"/>
      <c r="C399" s="152"/>
      <c r="D399" s="152"/>
      <c r="E399" s="152"/>
      <c r="F399" s="152"/>
      <c r="G399" s="152"/>
      <c r="H399" s="153"/>
      <c r="I399" s="154" t="str">
        <f>IF($I$39="","",$I$39)</f>
        <v/>
      </c>
      <c r="J399" s="155"/>
      <c r="K399" s="156" t="str">
        <f>IF($K$39="","",$K$39)</f>
        <v/>
      </c>
      <c r="L399" s="159"/>
      <c r="M399" s="159"/>
      <c r="N399" s="159"/>
      <c r="O399" s="159"/>
      <c r="P399" s="159"/>
      <c r="Q399" s="159"/>
      <c r="R399" s="159"/>
      <c r="S399" s="159"/>
      <c r="T399" s="159"/>
      <c r="U399" s="155"/>
      <c r="V399" s="154" t="str">
        <f>IF($V$39="","",$V$39)</f>
        <v/>
      </c>
      <c r="W399" s="161"/>
    </row>
    <row r="400" spans="1:23" x14ac:dyDescent="0.2">
      <c r="A400" s="164" t="str">
        <f>IF($A$40="","",$A$40)</f>
        <v/>
      </c>
      <c r="B400" s="124"/>
      <c r="C400" s="124"/>
      <c r="D400" s="124"/>
      <c r="E400" s="124"/>
      <c r="F400" s="124"/>
      <c r="G400" s="124"/>
      <c r="H400" s="125"/>
      <c r="I400" s="156"/>
      <c r="J400" s="155"/>
      <c r="K400" s="156"/>
      <c r="L400" s="159"/>
      <c r="M400" s="159"/>
      <c r="N400" s="159"/>
      <c r="O400" s="159"/>
      <c r="P400" s="159"/>
      <c r="Q400" s="159"/>
      <c r="R400" s="159"/>
      <c r="S400" s="159"/>
      <c r="T400" s="159"/>
      <c r="U400" s="155"/>
      <c r="V400" s="154"/>
      <c r="W400" s="161"/>
    </row>
    <row r="401" spans="1:23" x14ac:dyDescent="0.2">
      <c r="A401" s="164"/>
      <c r="B401" s="124"/>
      <c r="C401" s="124"/>
      <c r="D401" s="124"/>
      <c r="E401" s="124"/>
      <c r="F401" s="124"/>
      <c r="G401" s="124"/>
      <c r="H401" s="125"/>
      <c r="I401" s="156"/>
      <c r="J401" s="155"/>
      <c r="K401" s="156"/>
      <c r="L401" s="159"/>
      <c r="M401" s="159"/>
      <c r="N401" s="159"/>
      <c r="O401" s="159"/>
      <c r="P401" s="159"/>
      <c r="Q401" s="159"/>
      <c r="R401" s="159"/>
      <c r="S401" s="159"/>
      <c r="T401" s="159"/>
      <c r="U401" s="155"/>
      <c r="V401" s="154"/>
      <c r="W401" s="161"/>
    </row>
    <row r="402" spans="1:23" ht="13.5" thickBot="1" x14ac:dyDescent="0.25">
      <c r="A402" s="165"/>
      <c r="B402" s="166"/>
      <c r="C402" s="166"/>
      <c r="D402" s="166"/>
      <c r="E402" s="166"/>
      <c r="F402" s="166"/>
      <c r="G402" s="166"/>
      <c r="H402" s="167"/>
      <c r="I402" s="157"/>
      <c r="J402" s="158"/>
      <c r="K402" s="157"/>
      <c r="L402" s="160"/>
      <c r="M402" s="160"/>
      <c r="N402" s="160"/>
      <c r="O402" s="160"/>
      <c r="P402" s="160"/>
      <c r="Q402" s="160"/>
      <c r="R402" s="160"/>
      <c r="S402" s="160"/>
      <c r="T402" s="160"/>
      <c r="U402" s="158"/>
      <c r="V402" s="162"/>
      <c r="W402" s="163"/>
    </row>
    <row r="403" spans="1:23" x14ac:dyDescent="0.2">
      <c r="A403" s="238"/>
      <c r="B403" s="239"/>
      <c r="C403" s="240"/>
      <c r="D403" s="240"/>
      <c r="E403" s="22"/>
      <c r="F403" s="22"/>
      <c r="G403" s="22"/>
      <c r="H403" s="22"/>
      <c r="I403" s="22"/>
      <c r="J403" s="241"/>
      <c r="K403" s="241"/>
      <c r="L403" s="241"/>
      <c r="M403" s="241"/>
      <c r="N403" s="241"/>
      <c r="O403" s="241"/>
      <c r="P403" s="241"/>
      <c r="Q403" s="241"/>
      <c r="R403" s="241"/>
      <c r="S403" s="241"/>
      <c r="T403" s="241"/>
      <c r="U403" s="241"/>
      <c r="V403" s="241"/>
      <c r="W403" s="241"/>
    </row>
    <row r="404" spans="1:23" ht="13.5" thickBot="1" x14ac:dyDescent="0.25"/>
    <row r="405" spans="1:23" s="25" customFormat="1" ht="18.75" thickBot="1" x14ac:dyDescent="0.3">
      <c r="A405" s="117" t="str">
        <f>$A$9</f>
        <v xml:space="preserve">FEDERAL-AID HIGHWAY CONSTRUCTION CONTRACTORS ANNUAL EEO REPORT </v>
      </c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9"/>
    </row>
    <row r="406" spans="1:23" ht="12.75" customHeight="1" x14ac:dyDescent="0.2">
      <c r="A406" s="120" t="str">
        <f>$A$10</f>
        <v xml:space="preserve">1. SELECT FIELD FROM DROPDOWN MENU: </v>
      </c>
      <c r="B406" s="121"/>
      <c r="C406" s="121"/>
      <c r="D406" s="122"/>
      <c r="E406" s="123" t="str">
        <f>$E$10</f>
        <v>2. COMPANY NAME, CITY, STATE:</v>
      </c>
      <c r="F406" s="124"/>
      <c r="G406" s="124"/>
      <c r="H406" s="124"/>
      <c r="I406" s="125"/>
      <c r="J406" s="242" t="s">
        <v>54</v>
      </c>
      <c r="K406" s="77"/>
      <c r="L406" s="77"/>
      <c r="M406" s="77"/>
      <c r="N406" s="76" t="str">
        <f>$N$10</f>
        <v>4. DOLLAR AMOUNT OF CONTRACT:</v>
      </c>
      <c r="O406" s="77"/>
      <c r="P406" s="77"/>
      <c r="Q406" s="77"/>
      <c r="R406" s="126" t="str">
        <f>$R$10</f>
        <v>5.PROJECT LOCATION (CITY):</v>
      </c>
      <c r="S406" s="121"/>
      <c r="T406" s="121"/>
      <c r="U406" s="121"/>
      <c r="V406" s="121"/>
      <c r="W406" s="127"/>
    </row>
    <row r="407" spans="1:23" ht="12.75" customHeight="1" x14ac:dyDescent="0.2">
      <c r="A407" s="97"/>
      <c r="B407" s="98"/>
      <c r="C407" s="98"/>
      <c r="D407" s="99"/>
      <c r="E407" s="103" t="str">
        <f>IF($D$3="","Enter Company information at top of spreadsheet",$D$3)</f>
        <v>Enter Company information at top of spreadsheet</v>
      </c>
      <c r="F407" s="104"/>
      <c r="G407" s="104"/>
      <c r="H407" s="104"/>
      <c r="I407" s="105"/>
      <c r="J407" s="78"/>
      <c r="K407" s="79"/>
      <c r="L407" s="79"/>
      <c r="M407" s="79"/>
      <c r="N407" s="82"/>
      <c r="O407" s="83"/>
      <c r="P407" s="83"/>
      <c r="Q407" s="84"/>
      <c r="R407" s="110"/>
      <c r="S407" s="111"/>
      <c r="T407" s="111"/>
      <c r="U407" s="111"/>
      <c r="V407" s="111"/>
      <c r="W407" s="112"/>
    </row>
    <row r="408" spans="1:23" x14ac:dyDescent="0.2">
      <c r="A408" s="97"/>
      <c r="B408" s="98"/>
      <c r="C408" s="98"/>
      <c r="D408" s="99"/>
      <c r="E408" s="106"/>
      <c r="F408" s="104"/>
      <c r="G408" s="104"/>
      <c r="H408" s="104"/>
      <c r="I408" s="105"/>
      <c r="J408" s="78"/>
      <c r="K408" s="79"/>
      <c r="L408" s="79"/>
      <c r="M408" s="79"/>
      <c r="N408" s="85"/>
      <c r="O408" s="83"/>
      <c r="P408" s="83"/>
      <c r="Q408" s="84"/>
      <c r="R408" s="113"/>
      <c r="S408" s="111"/>
      <c r="T408" s="111"/>
      <c r="U408" s="111"/>
      <c r="V408" s="111"/>
      <c r="W408" s="112"/>
    </row>
    <row r="409" spans="1:23" ht="13.5" thickBot="1" x14ac:dyDescent="0.25">
      <c r="A409" s="100"/>
      <c r="B409" s="101"/>
      <c r="C409" s="101"/>
      <c r="D409" s="102"/>
      <c r="E409" s="107"/>
      <c r="F409" s="108"/>
      <c r="G409" s="108"/>
      <c r="H409" s="108"/>
      <c r="I409" s="109"/>
      <c r="J409" s="80"/>
      <c r="K409" s="81"/>
      <c r="L409" s="81"/>
      <c r="M409" s="81"/>
      <c r="N409" s="86"/>
      <c r="O409" s="87"/>
      <c r="P409" s="87"/>
      <c r="Q409" s="88"/>
      <c r="R409" s="114"/>
      <c r="S409" s="115"/>
      <c r="T409" s="115"/>
      <c r="U409" s="115"/>
      <c r="V409" s="115"/>
      <c r="W409" s="116"/>
    </row>
    <row r="410" spans="1:23" ht="25.5" customHeight="1" thickBot="1" x14ac:dyDescent="0.25">
      <c r="A410" s="91" t="str">
        <f>$A$14</f>
        <v>6. WORKFORCE ON FEDERAL-AID AND CONSTRUCTION SITE(S) DURING LAST FULL PAY PERIOD ENDING IN JULY 2026 (07/19/2026 to 07/25/2026)</v>
      </c>
      <c r="B410" s="92"/>
      <c r="C410" s="92"/>
      <c r="D410" s="92"/>
      <c r="E410" s="92"/>
      <c r="F410" s="92"/>
      <c r="G410" s="92"/>
      <c r="H410" s="92"/>
      <c r="I410" s="92"/>
      <c r="J410" s="92"/>
      <c r="K410" s="92"/>
      <c r="L410" s="92"/>
      <c r="M410" s="92"/>
      <c r="N410" s="92"/>
      <c r="O410" s="92"/>
      <c r="P410" s="92"/>
      <c r="Q410" s="92"/>
      <c r="R410" s="92"/>
      <c r="S410" s="92"/>
      <c r="T410" s="92"/>
      <c r="U410" s="92"/>
      <c r="V410" s="92"/>
      <c r="W410" s="93"/>
    </row>
    <row r="411" spans="1:23" ht="13.5" thickBot="1" x14ac:dyDescent="0.25">
      <c r="A411" s="94" t="str">
        <f>$A$15</f>
        <v>TABLE A</v>
      </c>
      <c r="B411" s="95"/>
      <c r="C411" s="95"/>
      <c r="D411" s="95"/>
      <c r="E411" s="95"/>
      <c r="F411" s="95"/>
      <c r="G411" s="95"/>
      <c r="H411" s="95"/>
      <c r="I411" s="95"/>
      <c r="J411" s="95"/>
      <c r="K411" s="95"/>
      <c r="L411" s="95"/>
      <c r="M411" s="95"/>
      <c r="N411" s="95"/>
      <c r="O411" s="95"/>
      <c r="P411" s="95"/>
      <c r="Q411" s="95"/>
      <c r="R411" s="95"/>
      <c r="S411" s="96"/>
      <c r="T411" s="140" t="str">
        <f>$T$15</f>
        <v>TABLE B</v>
      </c>
      <c r="U411" s="95"/>
      <c r="V411" s="95"/>
      <c r="W411" s="141"/>
    </row>
    <row r="412" spans="1:23" ht="97.5" customHeight="1" thickTop="1" thickBot="1" x14ac:dyDescent="0.25">
      <c r="A412" s="5" t="str">
        <f>$A$16</f>
        <v>JOB CATEGORIES</v>
      </c>
      <c r="B412" s="142" t="str">
        <f>$B$16</f>
        <v>TOTAL EMPLOYED</v>
      </c>
      <c r="C412" s="143"/>
      <c r="D412" s="144" t="str">
        <f>$D$16</f>
        <v>TOTAL RACIAL / ETHNIC MINORITY</v>
      </c>
      <c r="E412" s="145"/>
      <c r="F412" s="146" t="str">
        <f>$F$16</f>
        <v>BLACK or
AFRICAN
AMERICAN</v>
      </c>
      <c r="G412" s="90"/>
      <c r="H412" s="89" t="str">
        <f>$H$16</f>
        <v>WHITE /
HISPANIC OR LATINO</v>
      </c>
      <c r="I412" s="90"/>
      <c r="J412" s="89" t="str">
        <f>$J$16</f>
        <v>AMERICAN 
INDIAN OR 
ALASKA 
NATIVE</v>
      </c>
      <c r="K412" s="90"/>
      <c r="L412" s="89" t="str">
        <f>$L$16</f>
        <v>ASIAN</v>
      </c>
      <c r="M412" s="90"/>
      <c r="N412" s="89" t="str">
        <f>$N$16</f>
        <v>NATIVE 
HAWAIIAN OR 
OTHER PACIFIC ISLANDER</v>
      </c>
      <c r="O412" s="90"/>
      <c r="P412" s="89" t="str">
        <f>$P$16</f>
        <v>TWO OR MORE RACES</v>
      </c>
      <c r="Q412" s="90"/>
      <c r="R412" s="89" t="str">
        <f>$R$16</f>
        <v>WHITE / NON-
HISPANIC OR LATINO</v>
      </c>
      <c r="S412" s="128"/>
      <c r="T412" s="129" t="str">
        <f>$T$16</f>
        <v>APPRENTICES</v>
      </c>
      <c r="U412" s="129"/>
      <c r="V412" s="130" t="str">
        <f>$V$16</f>
        <v>ON THE JOB TRAINEES</v>
      </c>
      <c r="W412" s="131"/>
    </row>
    <row r="413" spans="1:23" ht="14.25" thickTop="1" thickBot="1" x14ac:dyDescent="0.25">
      <c r="A413" s="6"/>
      <c r="B413" s="7" t="str">
        <f>$B$17</f>
        <v>M</v>
      </c>
      <c r="C413" s="8" t="str">
        <f>$C$17</f>
        <v>F</v>
      </c>
      <c r="D413" s="9" t="str">
        <f>$D$17</f>
        <v>M</v>
      </c>
      <c r="E413" s="8" t="str">
        <f>$E$17</f>
        <v>F</v>
      </c>
      <c r="F413" s="10" t="str">
        <f>$F$17</f>
        <v>M</v>
      </c>
      <c r="G413" s="11" t="str">
        <f>$G$17</f>
        <v>F</v>
      </c>
      <c r="H413" s="12" t="str">
        <f>$H$17</f>
        <v>M</v>
      </c>
      <c r="I413" s="11" t="str">
        <f>$I$17</f>
        <v>F</v>
      </c>
      <c r="J413" s="12" t="str">
        <f>$J$17</f>
        <v>M</v>
      </c>
      <c r="K413" s="11" t="str">
        <f>$K$17</f>
        <v>F</v>
      </c>
      <c r="L413" s="12" t="str">
        <f>$L$17</f>
        <v>M</v>
      </c>
      <c r="M413" s="11" t="str">
        <f>$M$17</f>
        <v>F</v>
      </c>
      <c r="N413" s="12" t="str">
        <f>$N$17</f>
        <v>M</v>
      </c>
      <c r="O413" s="11" t="str">
        <f>$O$17</f>
        <v>F</v>
      </c>
      <c r="P413" s="12" t="str">
        <f>$P$17</f>
        <v>M</v>
      </c>
      <c r="Q413" s="11" t="str">
        <f>$Q$17</f>
        <v>F</v>
      </c>
      <c r="R413" s="12" t="str">
        <f>$R$17</f>
        <v>M</v>
      </c>
      <c r="S413" s="13" t="str">
        <f>$S$17</f>
        <v>F</v>
      </c>
      <c r="T413" s="14" t="str">
        <f>$T$17</f>
        <v>M</v>
      </c>
      <c r="U413" s="8" t="str">
        <f>$U$17</f>
        <v>F</v>
      </c>
      <c r="V413" s="75" t="str">
        <f>$V$17</f>
        <v>M</v>
      </c>
      <c r="W413" s="15" t="str">
        <f>$W$17</f>
        <v>F</v>
      </c>
    </row>
    <row r="414" spans="1:23" ht="14.25" thickTop="1" thickBot="1" x14ac:dyDescent="0.25">
      <c r="A414" s="16" t="str">
        <f>$A$18</f>
        <v>OFFICIALS</v>
      </c>
      <c r="B414" s="27">
        <f>F414+H414+J414+L414+N414+P414+R414</f>
        <v>0</v>
      </c>
      <c r="C414" s="28">
        <f t="shared" ref="C414:C428" si="65">G414+I414+K414+M414+O414+Q414+S414</f>
        <v>0</v>
      </c>
      <c r="D414" s="29">
        <f t="shared" ref="D414:D428" si="66">F414+H414+J414+L414+N414+P414</f>
        <v>0</v>
      </c>
      <c r="E414" s="28">
        <f t="shared" ref="E414:E428" si="67">G414+I414+K414+M414+O414+Q414</f>
        <v>0</v>
      </c>
      <c r="F414" s="30"/>
      <c r="G414" s="31"/>
      <c r="H414" s="32"/>
      <c r="I414" s="31"/>
      <c r="J414" s="32"/>
      <c r="K414" s="31"/>
      <c r="L414" s="32"/>
      <c r="M414" s="31"/>
      <c r="N414" s="32"/>
      <c r="O414" s="31"/>
      <c r="P414" s="32"/>
      <c r="Q414" s="31"/>
      <c r="R414" s="33"/>
      <c r="S414" s="34"/>
      <c r="T414" s="35"/>
      <c r="U414" s="66"/>
      <c r="V414" s="35"/>
      <c r="W414" s="36"/>
    </row>
    <row r="415" spans="1:23" ht="14.25" thickTop="1" thickBot="1" x14ac:dyDescent="0.25">
      <c r="A415" s="16" t="str">
        <f>$A$19</f>
        <v>SUPERVISORS</v>
      </c>
      <c r="B415" s="27">
        <f t="shared" ref="B415:B428" si="68">F415+H415+J415+L415+N415+P415+R415</f>
        <v>0</v>
      </c>
      <c r="C415" s="28">
        <f t="shared" si="65"/>
        <v>0</v>
      </c>
      <c r="D415" s="29">
        <f t="shared" si="66"/>
        <v>0</v>
      </c>
      <c r="E415" s="28">
        <f t="shared" si="67"/>
        <v>0</v>
      </c>
      <c r="F415" s="30"/>
      <c r="G415" s="31"/>
      <c r="H415" s="32"/>
      <c r="I415" s="31"/>
      <c r="J415" s="32"/>
      <c r="K415" s="31"/>
      <c r="L415" s="32"/>
      <c r="M415" s="31"/>
      <c r="N415" s="32"/>
      <c r="O415" s="31"/>
      <c r="P415" s="32"/>
      <c r="Q415" s="37"/>
      <c r="R415" s="38"/>
      <c r="S415" s="39"/>
      <c r="T415" s="40"/>
      <c r="U415" s="67"/>
      <c r="V415" s="40"/>
      <c r="W415" s="41"/>
    </row>
    <row r="416" spans="1:23" ht="14.25" thickTop="1" thickBot="1" x14ac:dyDescent="0.25">
      <c r="A416" s="16" t="str">
        <f>$A$20</f>
        <v>FOREMEN/WOMEN</v>
      </c>
      <c r="B416" s="27">
        <f t="shared" si="68"/>
        <v>0</v>
      </c>
      <c r="C416" s="28">
        <f t="shared" si="65"/>
        <v>0</v>
      </c>
      <c r="D416" s="29">
        <f t="shared" si="66"/>
        <v>0</v>
      </c>
      <c r="E416" s="28">
        <f t="shared" si="67"/>
        <v>0</v>
      </c>
      <c r="F416" s="30"/>
      <c r="G416" s="31"/>
      <c r="H416" s="32"/>
      <c r="I416" s="31"/>
      <c r="J416" s="32"/>
      <c r="K416" s="31"/>
      <c r="L416" s="32"/>
      <c r="M416" s="31"/>
      <c r="N416" s="32"/>
      <c r="O416" s="31"/>
      <c r="P416" s="32"/>
      <c r="Q416" s="37"/>
      <c r="R416" s="42"/>
      <c r="S416" s="43"/>
      <c r="T416" s="44"/>
      <c r="U416" s="68"/>
      <c r="V416" s="44"/>
      <c r="W416" s="45"/>
    </row>
    <row r="417" spans="1:23" ht="14.25" thickTop="1" thickBot="1" x14ac:dyDescent="0.25">
      <c r="A417" s="16" t="str">
        <f>$A$21</f>
        <v>CLERICAL</v>
      </c>
      <c r="B417" s="27">
        <f t="shared" si="68"/>
        <v>0</v>
      </c>
      <c r="C417" s="28">
        <f t="shared" si="65"/>
        <v>0</v>
      </c>
      <c r="D417" s="29">
        <f t="shared" si="66"/>
        <v>0</v>
      </c>
      <c r="E417" s="28">
        <f t="shared" si="67"/>
        <v>0</v>
      </c>
      <c r="F417" s="30"/>
      <c r="G417" s="31"/>
      <c r="H417" s="32"/>
      <c r="I417" s="31"/>
      <c r="J417" s="32"/>
      <c r="K417" s="31"/>
      <c r="L417" s="32"/>
      <c r="M417" s="31"/>
      <c r="N417" s="32"/>
      <c r="O417" s="31"/>
      <c r="P417" s="32"/>
      <c r="Q417" s="37"/>
      <c r="R417" s="42"/>
      <c r="S417" s="43"/>
      <c r="T417" s="44"/>
      <c r="U417" s="68"/>
      <c r="V417" s="44"/>
      <c r="W417" s="45"/>
    </row>
    <row r="418" spans="1:23" ht="14.25" thickTop="1" thickBot="1" x14ac:dyDescent="0.25">
      <c r="A418" s="16" t="str">
        <f>$A$22</f>
        <v>EQUIPMENT OPERATORS</v>
      </c>
      <c r="B418" s="27">
        <f t="shared" si="68"/>
        <v>0</v>
      </c>
      <c r="C418" s="28">
        <f t="shared" si="65"/>
        <v>0</v>
      </c>
      <c r="D418" s="29">
        <f t="shared" si="66"/>
        <v>0</v>
      </c>
      <c r="E418" s="28">
        <f t="shared" si="67"/>
        <v>0</v>
      </c>
      <c r="F418" s="30"/>
      <c r="G418" s="31"/>
      <c r="H418" s="32"/>
      <c r="I418" s="31"/>
      <c r="J418" s="32"/>
      <c r="K418" s="31"/>
      <c r="L418" s="32"/>
      <c r="M418" s="31"/>
      <c r="N418" s="32"/>
      <c r="O418" s="31"/>
      <c r="P418" s="32"/>
      <c r="Q418" s="37"/>
      <c r="R418" s="42"/>
      <c r="S418" s="43"/>
      <c r="T418" s="44"/>
      <c r="U418" s="68"/>
      <c r="V418" s="44"/>
      <c r="W418" s="45"/>
    </row>
    <row r="419" spans="1:23" ht="14.25" thickTop="1" thickBot="1" x14ac:dyDescent="0.25">
      <c r="A419" s="16" t="str">
        <f>$A$23</f>
        <v>MECHANICS</v>
      </c>
      <c r="B419" s="27">
        <f t="shared" si="68"/>
        <v>0</v>
      </c>
      <c r="C419" s="28">
        <f t="shared" si="65"/>
        <v>0</v>
      </c>
      <c r="D419" s="29">
        <f t="shared" si="66"/>
        <v>0</v>
      </c>
      <c r="E419" s="28">
        <f t="shared" si="67"/>
        <v>0</v>
      </c>
      <c r="F419" s="30"/>
      <c r="G419" s="31"/>
      <c r="H419" s="32"/>
      <c r="I419" s="31"/>
      <c r="J419" s="32"/>
      <c r="K419" s="31"/>
      <c r="L419" s="32"/>
      <c r="M419" s="31"/>
      <c r="N419" s="32"/>
      <c r="O419" s="31"/>
      <c r="P419" s="32"/>
      <c r="Q419" s="37"/>
      <c r="R419" s="42"/>
      <c r="S419" s="43"/>
      <c r="T419" s="44"/>
      <c r="U419" s="68"/>
      <c r="V419" s="44"/>
      <c r="W419" s="45"/>
    </row>
    <row r="420" spans="1:23" ht="14.25" thickTop="1" thickBot="1" x14ac:dyDescent="0.25">
      <c r="A420" s="16" t="str">
        <f>$A$24</f>
        <v>TRUCK DRIVERS</v>
      </c>
      <c r="B420" s="27">
        <f t="shared" si="68"/>
        <v>0</v>
      </c>
      <c r="C420" s="28">
        <f t="shared" si="65"/>
        <v>0</v>
      </c>
      <c r="D420" s="29">
        <f t="shared" si="66"/>
        <v>0</v>
      </c>
      <c r="E420" s="28">
        <f t="shared" si="67"/>
        <v>0</v>
      </c>
      <c r="F420" s="30"/>
      <c r="G420" s="31"/>
      <c r="H420" s="32"/>
      <c r="I420" s="31"/>
      <c r="J420" s="32"/>
      <c r="K420" s="31"/>
      <c r="L420" s="32"/>
      <c r="M420" s="31"/>
      <c r="N420" s="32"/>
      <c r="O420" s="31"/>
      <c r="P420" s="32"/>
      <c r="Q420" s="37"/>
      <c r="R420" s="46"/>
      <c r="S420" s="47"/>
      <c r="T420" s="40"/>
      <c r="U420" s="69"/>
      <c r="V420" s="40"/>
      <c r="W420" s="41"/>
    </row>
    <row r="421" spans="1:23" ht="14.25" thickTop="1" thickBot="1" x14ac:dyDescent="0.25">
      <c r="A421" s="16" t="str">
        <f>$A$25</f>
        <v>IRONWORKERS</v>
      </c>
      <c r="B421" s="27">
        <f t="shared" si="68"/>
        <v>0</v>
      </c>
      <c r="C421" s="28">
        <f t="shared" si="65"/>
        <v>0</v>
      </c>
      <c r="D421" s="29">
        <f t="shared" si="66"/>
        <v>0</v>
      </c>
      <c r="E421" s="28">
        <f t="shared" si="67"/>
        <v>0</v>
      </c>
      <c r="F421" s="30"/>
      <c r="G421" s="31"/>
      <c r="H421" s="32"/>
      <c r="I421" s="31"/>
      <c r="J421" s="32"/>
      <c r="K421" s="31"/>
      <c r="L421" s="32"/>
      <c r="M421" s="31"/>
      <c r="N421" s="32"/>
      <c r="O421" s="31"/>
      <c r="P421" s="32"/>
      <c r="Q421" s="37"/>
      <c r="R421" s="48"/>
      <c r="S421" s="49"/>
      <c r="T421" s="50"/>
      <c r="U421" s="70"/>
      <c r="V421" s="50"/>
      <c r="W421" s="51"/>
    </row>
    <row r="422" spans="1:23" ht="14.25" thickTop="1" thickBot="1" x14ac:dyDescent="0.25">
      <c r="A422" s="16" t="str">
        <f>$A$26</f>
        <v>CARPENTERS</v>
      </c>
      <c r="B422" s="27">
        <f t="shared" si="68"/>
        <v>0</v>
      </c>
      <c r="C422" s="28">
        <f t="shared" si="65"/>
        <v>0</v>
      </c>
      <c r="D422" s="29">
        <f t="shared" si="66"/>
        <v>0</v>
      </c>
      <c r="E422" s="28">
        <f t="shared" si="67"/>
        <v>0</v>
      </c>
      <c r="F422" s="30"/>
      <c r="G422" s="31"/>
      <c r="H422" s="32"/>
      <c r="I422" s="31"/>
      <c r="J422" s="32"/>
      <c r="K422" s="31"/>
      <c r="L422" s="32"/>
      <c r="M422" s="31"/>
      <c r="N422" s="32"/>
      <c r="O422" s="31"/>
      <c r="P422" s="32"/>
      <c r="Q422" s="37"/>
      <c r="R422" s="48"/>
      <c r="S422" s="49"/>
      <c r="T422" s="50"/>
      <c r="U422" s="70"/>
      <c r="V422" s="50"/>
      <c r="W422" s="51"/>
    </row>
    <row r="423" spans="1:23" ht="14.25" thickTop="1" thickBot="1" x14ac:dyDescent="0.25">
      <c r="A423" s="16" t="str">
        <f>$A$27</f>
        <v>CEMENT MASONS</v>
      </c>
      <c r="B423" s="27">
        <f t="shared" si="68"/>
        <v>0</v>
      </c>
      <c r="C423" s="28">
        <f t="shared" si="65"/>
        <v>0</v>
      </c>
      <c r="D423" s="29">
        <f t="shared" si="66"/>
        <v>0</v>
      </c>
      <c r="E423" s="28">
        <f t="shared" si="67"/>
        <v>0</v>
      </c>
      <c r="F423" s="30"/>
      <c r="G423" s="31"/>
      <c r="H423" s="32"/>
      <c r="I423" s="31"/>
      <c r="J423" s="32"/>
      <c r="K423" s="31"/>
      <c r="L423" s="32"/>
      <c r="M423" s="31"/>
      <c r="N423" s="32"/>
      <c r="O423" s="31"/>
      <c r="P423" s="32"/>
      <c r="Q423" s="37"/>
      <c r="R423" s="48"/>
      <c r="S423" s="49"/>
      <c r="T423" s="50"/>
      <c r="U423" s="70"/>
      <c r="V423" s="50"/>
      <c r="W423" s="51"/>
    </row>
    <row r="424" spans="1:23" ht="14.25" thickTop="1" thickBot="1" x14ac:dyDescent="0.25">
      <c r="A424" s="16" t="str">
        <f>$A$28</f>
        <v>ELECTRICIANS</v>
      </c>
      <c r="B424" s="27">
        <f t="shared" si="68"/>
        <v>0</v>
      </c>
      <c r="C424" s="28">
        <f t="shared" si="65"/>
        <v>0</v>
      </c>
      <c r="D424" s="29">
        <f t="shared" si="66"/>
        <v>0</v>
      </c>
      <c r="E424" s="28">
        <f t="shared" si="67"/>
        <v>0</v>
      </c>
      <c r="F424" s="30"/>
      <c r="G424" s="31"/>
      <c r="H424" s="32"/>
      <c r="I424" s="31"/>
      <c r="J424" s="32"/>
      <c r="K424" s="31"/>
      <c r="L424" s="32"/>
      <c r="M424" s="31"/>
      <c r="N424" s="32"/>
      <c r="O424" s="31"/>
      <c r="P424" s="32"/>
      <c r="Q424" s="37"/>
      <c r="R424" s="48"/>
      <c r="S424" s="49"/>
      <c r="T424" s="50"/>
      <c r="U424" s="70"/>
      <c r="V424" s="50"/>
      <c r="W424" s="51"/>
    </row>
    <row r="425" spans="1:23" ht="14.25" thickTop="1" thickBot="1" x14ac:dyDescent="0.25">
      <c r="A425" s="16" t="str">
        <f>$A$29</f>
        <v>PIPEFITTER/PLUMBERS</v>
      </c>
      <c r="B425" s="27">
        <f t="shared" si="68"/>
        <v>0</v>
      </c>
      <c r="C425" s="28">
        <f t="shared" si="65"/>
        <v>0</v>
      </c>
      <c r="D425" s="29">
        <f t="shared" si="66"/>
        <v>0</v>
      </c>
      <c r="E425" s="28">
        <f t="shared" si="67"/>
        <v>0</v>
      </c>
      <c r="F425" s="30"/>
      <c r="G425" s="31"/>
      <c r="H425" s="32"/>
      <c r="I425" s="31"/>
      <c r="J425" s="32"/>
      <c r="K425" s="31"/>
      <c r="L425" s="32"/>
      <c r="M425" s="31"/>
      <c r="N425" s="32"/>
      <c r="O425" s="31"/>
      <c r="P425" s="32"/>
      <c r="Q425" s="31"/>
      <c r="R425" s="52"/>
      <c r="S425" s="53"/>
      <c r="T425" s="54"/>
      <c r="U425" s="71"/>
      <c r="V425" s="54"/>
      <c r="W425" s="55"/>
    </row>
    <row r="426" spans="1:23" ht="14.25" thickTop="1" thickBot="1" x14ac:dyDescent="0.25">
      <c r="A426" s="16" t="str">
        <f>$A$30</f>
        <v>PAINTERS</v>
      </c>
      <c r="B426" s="27">
        <f t="shared" si="68"/>
        <v>0</v>
      </c>
      <c r="C426" s="28">
        <f t="shared" si="65"/>
        <v>0</v>
      </c>
      <c r="D426" s="29">
        <f t="shared" si="66"/>
        <v>0</v>
      </c>
      <c r="E426" s="28">
        <f t="shared" si="67"/>
        <v>0</v>
      </c>
      <c r="F426" s="30"/>
      <c r="G426" s="31"/>
      <c r="H426" s="32"/>
      <c r="I426" s="31"/>
      <c r="J426" s="32"/>
      <c r="K426" s="31"/>
      <c r="L426" s="32"/>
      <c r="M426" s="31"/>
      <c r="N426" s="32"/>
      <c r="O426" s="31"/>
      <c r="P426" s="32"/>
      <c r="Q426" s="31"/>
      <c r="R426" s="32"/>
      <c r="S426" s="56"/>
      <c r="T426" s="57"/>
      <c r="U426" s="72"/>
      <c r="V426" s="57"/>
      <c r="W426" s="58"/>
    </row>
    <row r="427" spans="1:23" ht="14.25" thickTop="1" thickBot="1" x14ac:dyDescent="0.25">
      <c r="A427" s="16" t="str">
        <f>$A$31</f>
        <v>LABORERS-SEMI SKILLED</v>
      </c>
      <c r="B427" s="27">
        <f t="shared" si="68"/>
        <v>0</v>
      </c>
      <c r="C427" s="28">
        <f t="shared" si="65"/>
        <v>0</v>
      </c>
      <c r="D427" s="29">
        <f t="shared" si="66"/>
        <v>0</v>
      </c>
      <c r="E427" s="28">
        <f t="shared" si="67"/>
        <v>0</v>
      </c>
      <c r="F427" s="30"/>
      <c r="G427" s="31"/>
      <c r="H427" s="32"/>
      <c r="I427" s="31"/>
      <c r="J427" s="32"/>
      <c r="K427" s="31"/>
      <c r="L427" s="32"/>
      <c r="M427" s="31"/>
      <c r="N427" s="32"/>
      <c r="O427" s="31"/>
      <c r="P427" s="32"/>
      <c r="Q427" s="31"/>
      <c r="R427" s="32"/>
      <c r="S427" s="56"/>
      <c r="T427" s="57"/>
      <c r="U427" s="72"/>
      <c r="V427" s="57"/>
      <c r="W427" s="58"/>
    </row>
    <row r="428" spans="1:23" ht="14.25" thickTop="1" thickBot="1" x14ac:dyDescent="0.25">
      <c r="A428" s="16" t="str">
        <f>$A$32</f>
        <v>LABORERS-UNSKILLED</v>
      </c>
      <c r="B428" s="27">
        <f t="shared" si="68"/>
        <v>0</v>
      </c>
      <c r="C428" s="28">
        <f t="shared" si="65"/>
        <v>0</v>
      </c>
      <c r="D428" s="29">
        <f t="shared" si="66"/>
        <v>0</v>
      </c>
      <c r="E428" s="28">
        <f t="shared" si="67"/>
        <v>0</v>
      </c>
      <c r="F428" s="30"/>
      <c r="G428" s="31"/>
      <c r="H428" s="32"/>
      <c r="I428" s="31"/>
      <c r="J428" s="32"/>
      <c r="K428" s="31"/>
      <c r="L428" s="32"/>
      <c r="M428" s="31"/>
      <c r="N428" s="32"/>
      <c r="O428" s="31"/>
      <c r="P428" s="32"/>
      <c r="Q428" s="31"/>
      <c r="R428" s="32"/>
      <c r="S428" s="56"/>
      <c r="T428" s="57"/>
      <c r="U428" s="72"/>
      <c r="V428" s="57"/>
      <c r="W428" s="58"/>
    </row>
    <row r="429" spans="1:23" ht="14.25" thickTop="1" thickBot="1" x14ac:dyDescent="0.25">
      <c r="A429" s="16" t="str">
        <f>$A$33</f>
        <v>TOTAL</v>
      </c>
      <c r="B429" s="59">
        <f t="shared" ref="B429:O429" si="69">SUM(B414:B428)</f>
        <v>0</v>
      </c>
      <c r="C429" s="61">
        <f t="shared" si="69"/>
        <v>0</v>
      </c>
      <c r="D429" s="62">
        <f t="shared" si="69"/>
        <v>0</v>
      </c>
      <c r="E429" s="63">
        <f t="shared" si="69"/>
        <v>0</v>
      </c>
      <c r="F429" s="60">
        <f t="shared" si="69"/>
        <v>0</v>
      </c>
      <c r="G429" s="64">
        <f t="shared" si="69"/>
        <v>0</v>
      </c>
      <c r="H429" s="60">
        <f t="shared" si="69"/>
        <v>0</v>
      </c>
      <c r="I429" s="64">
        <f t="shared" si="69"/>
        <v>0</v>
      </c>
      <c r="J429" s="60">
        <f t="shared" si="69"/>
        <v>0</v>
      </c>
      <c r="K429" s="64">
        <f t="shared" si="69"/>
        <v>0</v>
      </c>
      <c r="L429" s="60">
        <f t="shared" si="69"/>
        <v>0</v>
      </c>
      <c r="M429" s="64">
        <f t="shared" si="69"/>
        <v>0</v>
      </c>
      <c r="N429" s="60">
        <f t="shared" si="69"/>
        <v>0</v>
      </c>
      <c r="O429" s="64">
        <f t="shared" si="69"/>
        <v>0</v>
      </c>
      <c r="P429" s="60">
        <f>SUM(P414:P428)</f>
        <v>0</v>
      </c>
      <c r="Q429" s="64">
        <f>SUM(Q414:Q428)</f>
        <v>0</v>
      </c>
      <c r="R429" s="60">
        <f t="shared" ref="R429:S429" si="70">SUM(R414:R428)</f>
        <v>0</v>
      </c>
      <c r="S429" s="63">
        <f t="shared" si="70"/>
        <v>0</v>
      </c>
      <c r="T429" s="60">
        <f>SUM(T414:T428)</f>
        <v>0</v>
      </c>
      <c r="U429" s="61">
        <f>SUM(U414:U428)</f>
        <v>0</v>
      </c>
      <c r="V429" s="60">
        <f>SUM(V414:V428)</f>
        <v>0</v>
      </c>
      <c r="W429" s="63">
        <f>SUM(W414:W428)</f>
        <v>0</v>
      </c>
    </row>
    <row r="430" spans="1:23" ht="12.75" customHeight="1" x14ac:dyDescent="0.2">
      <c r="A430" s="132" t="s">
        <v>37</v>
      </c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4"/>
    </row>
    <row r="431" spans="1:23" x14ac:dyDescent="0.2">
      <c r="A431" s="135"/>
      <c r="B431" s="108"/>
      <c r="C431" s="108"/>
      <c r="D431" s="108"/>
      <c r="E431" s="108"/>
      <c r="F431" s="108"/>
      <c r="G431" s="108"/>
      <c r="H431" s="108"/>
      <c r="I431" s="108"/>
      <c r="J431" s="108"/>
      <c r="K431" s="108"/>
      <c r="L431" s="108"/>
      <c r="M431" s="108"/>
      <c r="N431" s="108"/>
      <c r="O431" s="108"/>
      <c r="P431" s="108"/>
      <c r="Q431" s="108"/>
      <c r="R431" s="108"/>
      <c r="S431" s="108"/>
      <c r="T431" s="108"/>
      <c r="U431" s="108"/>
      <c r="V431" s="108"/>
      <c r="W431" s="136"/>
    </row>
    <row r="432" spans="1:23" x14ac:dyDescent="0.2">
      <c r="A432" s="16" t="str">
        <f>$A$36</f>
        <v>APPRENTICES</v>
      </c>
      <c r="B432" s="28">
        <f>F432+H432+J432+L432+N432+P432+R432</f>
        <v>0</v>
      </c>
      <c r="C432" s="61">
        <f>G432+I432+K432+M432+O432+Q432+S432</f>
        <v>0</v>
      </c>
      <c r="D432" s="62">
        <f>F432+H432+J432+L432+N432+P432</f>
        <v>0</v>
      </c>
      <c r="E432" s="28">
        <f>G432+I432+K432+M432+O432+Q432</f>
        <v>0</v>
      </c>
      <c r="F432" s="73"/>
      <c r="G432" s="31"/>
      <c r="H432" s="74"/>
      <c r="I432" s="31"/>
      <c r="J432" s="74"/>
      <c r="K432" s="31"/>
      <c r="L432" s="74"/>
      <c r="M432" s="31"/>
      <c r="N432" s="74"/>
      <c r="O432" s="31"/>
      <c r="P432" s="74"/>
      <c r="Q432" s="31"/>
      <c r="R432" s="74"/>
      <c r="S432" s="31"/>
      <c r="T432" s="17"/>
      <c r="U432" s="18"/>
      <c r="V432" s="17"/>
      <c r="W432" s="18"/>
    </row>
    <row r="433" spans="1:23" x14ac:dyDescent="0.2">
      <c r="A433" s="16" t="str">
        <f>$A$37</f>
        <v>OJT TRAINEES</v>
      </c>
      <c r="B433" s="28">
        <f>F433+H433+J433+L433+N433+P433+R433</f>
        <v>0</v>
      </c>
      <c r="C433" s="61">
        <f>G433+I433+K433+M433+O433+Q433+S433</f>
        <v>0</v>
      </c>
      <c r="D433" s="62">
        <f>F433+H433+J433+L433+N433+P433</f>
        <v>0</v>
      </c>
      <c r="E433" s="28">
        <f>G433+I433+K433+M433+O433+Q433</f>
        <v>0</v>
      </c>
      <c r="F433" s="73"/>
      <c r="G433" s="31"/>
      <c r="H433" s="74"/>
      <c r="I433" s="31"/>
      <c r="J433" s="74"/>
      <c r="K433" s="31"/>
      <c r="L433" s="74"/>
      <c r="M433" s="31"/>
      <c r="N433" s="74"/>
      <c r="O433" s="31"/>
      <c r="P433" s="74"/>
      <c r="Q433" s="31"/>
      <c r="R433" s="74"/>
      <c r="S433" s="31"/>
      <c r="T433" s="19"/>
      <c r="U433" s="20"/>
      <c r="V433" s="19"/>
      <c r="W433" s="20"/>
    </row>
    <row r="434" spans="1:23" ht="15.75" customHeight="1" x14ac:dyDescent="0.2">
      <c r="A434" s="137" t="str">
        <f>$A$38</f>
        <v xml:space="preserve">8. PREPARED BY: </v>
      </c>
      <c r="B434" s="138"/>
      <c r="C434" s="138"/>
      <c r="D434" s="138"/>
      <c r="E434" s="138"/>
      <c r="F434" s="138"/>
      <c r="G434" s="138"/>
      <c r="H434" s="139"/>
      <c r="I434" s="147" t="str">
        <f>$I$38</f>
        <v>9. DATE</v>
      </c>
      <c r="J434" s="148"/>
      <c r="K434" s="147" t="str">
        <f>$K$38</f>
        <v>10. REVIEWED BY: Signature of Representative (Printed Name Accepted)</v>
      </c>
      <c r="L434" s="149"/>
      <c r="M434" s="149"/>
      <c r="N434" s="149"/>
      <c r="O434" s="149"/>
      <c r="P434" s="149"/>
      <c r="Q434" s="149"/>
      <c r="R434" s="149"/>
      <c r="S434" s="149"/>
      <c r="T434" s="149"/>
      <c r="U434" s="148"/>
      <c r="V434" s="147" t="s">
        <v>26</v>
      </c>
      <c r="W434" s="150"/>
    </row>
    <row r="435" spans="1:23" ht="12.75" customHeight="1" x14ac:dyDescent="0.2">
      <c r="A435" s="151" t="str">
        <f>$A$39</f>
        <v>Title of Contractors (Firm/Business) Representative</v>
      </c>
      <c r="B435" s="152"/>
      <c r="C435" s="152"/>
      <c r="D435" s="152"/>
      <c r="E435" s="152"/>
      <c r="F435" s="152"/>
      <c r="G435" s="152"/>
      <c r="H435" s="153"/>
      <c r="I435" s="154" t="str">
        <f>IF($I$39="","",$I$39)</f>
        <v/>
      </c>
      <c r="J435" s="155"/>
      <c r="K435" s="156" t="str">
        <f>IF($K$39="","",$K$39)</f>
        <v/>
      </c>
      <c r="L435" s="159"/>
      <c r="M435" s="159"/>
      <c r="N435" s="159"/>
      <c r="O435" s="159"/>
      <c r="P435" s="159"/>
      <c r="Q435" s="159"/>
      <c r="R435" s="159"/>
      <c r="S435" s="159"/>
      <c r="T435" s="159"/>
      <c r="U435" s="155"/>
      <c r="V435" s="154" t="str">
        <f>IF($V$39="","",$V$39)</f>
        <v/>
      </c>
      <c r="W435" s="161"/>
    </row>
    <row r="436" spans="1:23" x14ac:dyDescent="0.2">
      <c r="A436" s="164" t="str">
        <f>IF($A$40="","",$A$40)</f>
        <v/>
      </c>
      <c r="B436" s="124"/>
      <c r="C436" s="124"/>
      <c r="D436" s="124"/>
      <c r="E436" s="124"/>
      <c r="F436" s="124"/>
      <c r="G436" s="124"/>
      <c r="H436" s="125"/>
      <c r="I436" s="156"/>
      <c r="J436" s="155"/>
      <c r="K436" s="156"/>
      <c r="L436" s="159"/>
      <c r="M436" s="159"/>
      <c r="N436" s="159"/>
      <c r="O436" s="159"/>
      <c r="P436" s="159"/>
      <c r="Q436" s="159"/>
      <c r="R436" s="159"/>
      <c r="S436" s="159"/>
      <c r="T436" s="159"/>
      <c r="U436" s="155"/>
      <c r="V436" s="154"/>
      <c r="W436" s="161"/>
    </row>
    <row r="437" spans="1:23" x14ac:dyDescent="0.2">
      <c r="A437" s="164"/>
      <c r="B437" s="124"/>
      <c r="C437" s="124"/>
      <c r="D437" s="124"/>
      <c r="E437" s="124"/>
      <c r="F437" s="124"/>
      <c r="G437" s="124"/>
      <c r="H437" s="125"/>
      <c r="I437" s="156"/>
      <c r="J437" s="155"/>
      <c r="K437" s="156"/>
      <c r="L437" s="159"/>
      <c r="M437" s="159"/>
      <c r="N437" s="159"/>
      <c r="O437" s="159"/>
      <c r="P437" s="159"/>
      <c r="Q437" s="159"/>
      <c r="R437" s="159"/>
      <c r="S437" s="159"/>
      <c r="T437" s="159"/>
      <c r="U437" s="155"/>
      <c r="V437" s="154"/>
      <c r="W437" s="161"/>
    </row>
    <row r="438" spans="1:23" ht="13.5" thickBot="1" x14ac:dyDescent="0.25">
      <c r="A438" s="165"/>
      <c r="B438" s="166"/>
      <c r="C438" s="166"/>
      <c r="D438" s="166"/>
      <c r="E438" s="166"/>
      <c r="F438" s="166"/>
      <c r="G438" s="166"/>
      <c r="H438" s="167"/>
      <c r="I438" s="157"/>
      <c r="J438" s="158"/>
      <c r="K438" s="157"/>
      <c r="L438" s="160"/>
      <c r="M438" s="160"/>
      <c r="N438" s="160"/>
      <c r="O438" s="160"/>
      <c r="P438" s="160"/>
      <c r="Q438" s="160"/>
      <c r="R438" s="160"/>
      <c r="S438" s="160"/>
      <c r="T438" s="160"/>
      <c r="U438" s="158"/>
      <c r="V438" s="162"/>
      <c r="W438" s="163"/>
    </row>
    <row r="439" spans="1:23" x14ac:dyDescent="0.2">
      <c r="A439" s="238"/>
      <c r="B439" s="239"/>
      <c r="C439" s="240"/>
      <c r="D439" s="240"/>
      <c r="E439" s="22"/>
      <c r="F439" s="22"/>
      <c r="G439" s="22"/>
      <c r="H439" s="22"/>
      <c r="I439" s="22"/>
      <c r="J439" s="241"/>
      <c r="K439" s="241"/>
      <c r="L439" s="241"/>
      <c r="M439" s="241"/>
      <c r="N439" s="241"/>
      <c r="O439" s="241"/>
      <c r="P439" s="241"/>
      <c r="Q439" s="241"/>
      <c r="R439" s="241"/>
      <c r="S439" s="241"/>
      <c r="T439" s="241"/>
      <c r="U439" s="241"/>
      <c r="V439" s="241"/>
      <c r="W439" s="241"/>
    </row>
    <row r="440" spans="1:23" ht="13.5" thickBot="1" x14ac:dyDescent="0.25"/>
    <row r="441" spans="1:23" s="25" customFormat="1" ht="18.75" thickBot="1" x14ac:dyDescent="0.3">
      <c r="A441" s="117" t="str">
        <f>$A$9</f>
        <v xml:space="preserve">FEDERAL-AID HIGHWAY CONSTRUCTION CONTRACTORS ANNUAL EEO REPORT </v>
      </c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9"/>
    </row>
    <row r="442" spans="1:23" ht="12.75" customHeight="1" x14ac:dyDescent="0.2">
      <c r="A442" s="120" t="str">
        <f>$A$10</f>
        <v xml:space="preserve">1. SELECT FIELD FROM DROPDOWN MENU: </v>
      </c>
      <c r="B442" s="121"/>
      <c r="C442" s="121"/>
      <c r="D442" s="122"/>
      <c r="E442" s="123" t="str">
        <f>$E$10</f>
        <v>2. COMPANY NAME, CITY, STATE:</v>
      </c>
      <c r="F442" s="124"/>
      <c r="G442" s="124"/>
      <c r="H442" s="124"/>
      <c r="I442" s="125"/>
      <c r="J442" s="242" t="s">
        <v>54</v>
      </c>
      <c r="K442" s="77"/>
      <c r="L442" s="77"/>
      <c r="M442" s="77"/>
      <c r="N442" s="76" t="str">
        <f>$N$10</f>
        <v>4. DOLLAR AMOUNT OF CONTRACT:</v>
      </c>
      <c r="O442" s="77"/>
      <c r="P442" s="77"/>
      <c r="Q442" s="77"/>
      <c r="R442" s="126" t="str">
        <f>$R$10</f>
        <v>5.PROJECT LOCATION (CITY):</v>
      </c>
      <c r="S442" s="121"/>
      <c r="T442" s="121"/>
      <c r="U442" s="121"/>
      <c r="V442" s="121"/>
      <c r="W442" s="127"/>
    </row>
    <row r="443" spans="1:23" ht="12.75" customHeight="1" x14ac:dyDescent="0.2">
      <c r="A443" s="97"/>
      <c r="B443" s="98"/>
      <c r="C443" s="98"/>
      <c r="D443" s="99"/>
      <c r="E443" s="103" t="str">
        <f>IF($D$3="","Enter Company information at top of spreadsheet",$D$3)</f>
        <v>Enter Company information at top of spreadsheet</v>
      </c>
      <c r="F443" s="104"/>
      <c r="G443" s="104"/>
      <c r="H443" s="104"/>
      <c r="I443" s="105"/>
      <c r="J443" s="78"/>
      <c r="K443" s="79"/>
      <c r="L443" s="79"/>
      <c r="M443" s="79"/>
      <c r="N443" s="82"/>
      <c r="O443" s="83"/>
      <c r="P443" s="83"/>
      <c r="Q443" s="84"/>
      <c r="R443" s="110"/>
      <c r="S443" s="111"/>
      <c r="T443" s="111"/>
      <c r="U443" s="111"/>
      <c r="V443" s="111"/>
      <c r="W443" s="112"/>
    </row>
    <row r="444" spans="1:23" x14ac:dyDescent="0.2">
      <c r="A444" s="97"/>
      <c r="B444" s="98"/>
      <c r="C444" s="98"/>
      <c r="D444" s="99"/>
      <c r="E444" s="106"/>
      <c r="F444" s="104"/>
      <c r="G444" s="104"/>
      <c r="H444" s="104"/>
      <c r="I444" s="105"/>
      <c r="J444" s="78"/>
      <c r="K444" s="79"/>
      <c r="L444" s="79"/>
      <c r="M444" s="79"/>
      <c r="N444" s="85"/>
      <c r="O444" s="83"/>
      <c r="P444" s="83"/>
      <c r="Q444" s="84"/>
      <c r="R444" s="113"/>
      <c r="S444" s="111"/>
      <c r="T444" s="111"/>
      <c r="U444" s="111"/>
      <c r="V444" s="111"/>
      <c r="W444" s="112"/>
    </row>
    <row r="445" spans="1:23" ht="13.5" thickBot="1" x14ac:dyDescent="0.25">
      <c r="A445" s="100"/>
      <c r="B445" s="101"/>
      <c r="C445" s="101"/>
      <c r="D445" s="102"/>
      <c r="E445" s="107"/>
      <c r="F445" s="108"/>
      <c r="G445" s="108"/>
      <c r="H445" s="108"/>
      <c r="I445" s="109"/>
      <c r="J445" s="80"/>
      <c r="K445" s="81"/>
      <c r="L445" s="81"/>
      <c r="M445" s="81"/>
      <c r="N445" s="86"/>
      <c r="O445" s="87"/>
      <c r="P445" s="87"/>
      <c r="Q445" s="88"/>
      <c r="R445" s="114"/>
      <c r="S445" s="115"/>
      <c r="T445" s="115"/>
      <c r="U445" s="115"/>
      <c r="V445" s="115"/>
      <c r="W445" s="116"/>
    </row>
    <row r="446" spans="1:23" ht="30" customHeight="1" thickBot="1" x14ac:dyDescent="0.25">
      <c r="A446" s="91" t="str">
        <f>$A$14</f>
        <v>6. WORKFORCE ON FEDERAL-AID AND CONSTRUCTION SITE(S) DURING LAST FULL PAY PERIOD ENDING IN JULY 2026 (07/19/2026 to 07/25/2026)</v>
      </c>
      <c r="B446" s="92"/>
      <c r="C446" s="92"/>
      <c r="D446" s="92"/>
      <c r="E446" s="92"/>
      <c r="F446" s="92"/>
      <c r="G446" s="92"/>
      <c r="H446" s="92"/>
      <c r="I446" s="92"/>
      <c r="J446" s="92"/>
      <c r="K446" s="92"/>
      <c r="L446" s="92"/>
      <c r="M446" s="92"/>
      <c r="N446" s="92"/>
      <c r="O446" s="92"/>
      <c r="P446" s="92"/>
      <c r="Q446" s="92"/>
      <c r="R446" s="92"/>
      <c r="S446" s="92"/>
      <c r="T446" s="92"/>
      <c r="U446" s="92"/>
      <c r="V446" s="92"/>
      <c r="W446" s="93"/>
    </row>
    <row r="447" spans="1:23" ht="13.5" thickBot="1" x14ac:dyDescent="0.25">
      <c r="A447" s="94" t="str">
        <f>$A$15</f>
        <v>TABLE A</v>
      </c>
      <c r="B447" s="95"/>
      <c r="C447" s="95"/>
      <c r="D447" s="95"/>
      <c r="E447" s="95"/>
      <c r="F447" s="95"/>
      <c r="G447" s="95"/>
      <c r="H447" s="95"/>
      <c r="I447" s="95"/>
      <c r="J447" s="95"/>
      <c r="K447" s="95"/>
      <c r="L447" s="95"/>
      <c r="M447" s="95"/>
      <c r="N447" s="95"/>
      <c r="O447" s="95"/>
      <c r="P447" s="95"/>
      <c r="Q447" s="95"/>
      <c r="R447" s="95"/>
      <c r="S447" s="96"/>
      <c r="T447" s="140" t="str">
        <f>$T$15</f>
        <v>TABLE B</v>
      </c>
      <c r="U447" s="95"/>
      <c r="V447" s="95"/>
      <c r="W447" s="141"/>
    </row>
    <row r="448" spans="1:23" ht="99" customHeight="1" thickTop="1" thickBot="1" x14ac:dyDescent="0.25">
      <c r="A448" s="5" t="str">
        <f>$A$16</f>
        <v>JOB CATEGORIES</v>
      </c>
      <c r="B448" s="142" t="str">
        <f>$B$16</f>
        <v>TOTAL EMPLOYED</v>
      </c>
      <c r="C448" s="143"/>
      <c r="D448" s="144" t="str">
        <f>$D$16</f>
        <v>TOTAL RACIAL / ETHNIC MINORITY</v>
      </c>
      <c r="E448" s="145"/>
      <c r="F448" s="146" t="str">
        <f>$F$16</f>
        <v>BLACK or
AFRICAN
AMERICAN</v>
      </c>
      <c r="G448" s="90"/>
      <c r="H448" s="89" t="str">
        <f>$H$16</f>
        <v>WHITE /
HISPANIC OR LATINO</v>
      </c>
      <c r="I448" s="90"/>
      <c r="J448" s="89" t="str">
        <f>$J$16</f>
        <v>AMERICAN 
INDIAN OR 
ALASKA 
NATIVE</v>
      </c>
      <c r="K448" s="90"/>
      <c r="L448" s="89" t="str">
        <f>$L$16</f>
        <v>ASIAN</v>
      </c>
      <c r="M448" s="90"/>
      <c r="N448" s="89" t="str">
        <f>$N$16</f>
        <v>NATIVE 
HAWAIIAN OR 
OTHER PACIFIC ISLANDER</v>
      </c>
      <c r="O448" s="90"/>
      <c r="P448" s="89" t="str">
        <f>$P$16</f>
        <v>TWO OR MORE RACES</v>
      </c>
      <c r="Q448" s="90"/>
      <c r="R448" s="89" t="str">
        <f>$R$16</f>
        <v>WHITE / NON-
HISPANIC OR LATINO</v>
      </c>
      <c r="S448" s="128"/>
      <c r="T448" s="129" t="str">
        <f>$T$16</f>
        <v>APPRENTICES</v>
      </c>
      <c r="U448" s="129"/>
      <c r="V448" s="130" t="str">
        <f>$V$16</f>
        <v>ON THE JOB TRAINEES</v>
      </c>
      <c r="W448" s="131"/>
    </row>
    <row r="449" spans="1:23" ht="14.25" thickTop="1" thickBot="1" x14ac:dyDescent="0.25">
      <c r="A449" s="6"/>
      <c r="B449" s="7" t="str">
        <f>$B$17</f>
        <v>M</v>
      </c>
      <c r="C449" s="8" t="str">
        <f>$C$17</f>
        <v>F</v>
      </c>
      <c r="D449" s="9" t="str">
        <f>$D$17</f>
        <v>M</v>
      </c>
      <c r="E449" s="8" t="str">
        <f>$E$17</f>
        <v>F</v>
      </c>
      <c r="F449" s="10" t="str">
        <f>$F$17</f>
        <v>M</v>
      </c>
      <c r="G449" s="11" t="str">
        <f>$G$17</f>
        <v>F</v>
      </c>
      <c r="H449" s="12" t="str">
        <f>$H$17</f>
        <v>M</v>
      </c>
      <c r="I449" s="11" t="str">
        <f>$I$17</f>
        <v>F</v>
      </c>
      <c r="J449" s="12" t="str">
        <f>$J$17</f>
        <v>M</v>
      </c>
      <c r="K449" s="11" t="str">
        <f>$K$17</f>
        <v>F</v>
      </c>
      <c r="L449" s="12" t="str">
        <f>$L$17</f>
        <v>M</v>
      </c>
      <c r="M449" s="11" t="str">
        <f>$M$17</f>
        <v>F</v>
      </c>
      <c r="N449" s="12" t="str">
        <f>$N$17</f>
        <v>M</v>
      </c>
      <c r="O449" s="11" t="str">
        <f>$O$17</f>
        <v>F</v>
      </c>
      <c r="P449" s="12" t="str">
        <f>$P$17</f>
        <v>M</v>
      </c>
      <c r="Q449" s="11" t="str">
        <f>$Q$17</f>
        <v>F</v>
      </c>
      <c r="R449" s="12" t="str">
        <f>$R$17</f>
        <v>M</v>
      </c>
      <c r="S449" s="13" t="str">
        <f>$S$17</f>
        <v>F</v>
      </c>
      <c r="T449" s="14" t="str">
        <f>$T$17</f>
        <v>M</v>
      </c>
      <c r="U449" s="8" t="str">
        <f>$U$17</f>
        <v>F</v>
      </c>
      <c r="V449" s="75" t="str">
        <f>$V$17</f>
        <v>M</v>
      </c>
      <c r="W449" s="15" t="str">
        <f>$W$17</f>
        <v>F</v>
      </c>
    </row>
    <row r="450" spans="1:23" ht="14.25" thickTop="1" thickBot="1" x14ac:dyDescent="0.25">
      <c r="A450" s="16" t="str">
        <f>$A$18</f>
        <v>OFFICIALS</v>
      </c>
      <c r="B450" s="27">
        <f>F450+H450+J450+L450+N450+P450+R450</f>
        <v>0</v>
      </c>
      <c r="C450" s="28">
        <f t="shared" ref="C450:C464" si="71">G450+I450+K450+M450+O450+Q450+S450</f>
        <v>0</v>
      </c>
      <c r="D450" s="29">
        <f t="shared" ref="D450:D464" si="72">F450+H450+J450+L450+N450+P450</f>
        <v>0</v>
      </c>
      <c r="E450" s="28">
        <f t="shared" ref="E450:E464" si="73">G450+I450+K450+M450+O450+Q450</f>
        <v>0</v>
      </c>
      <c r="F450" s="30"/>
      <c r="G450" s="31"/>
      <c r="H450" s="32"/>
      <c r="I450" s="31"/>
      <c r="J450" s="32"/>
      <c r="K450" s="31"/>
      <c r="L450" s="32"/>
      <c r="M450" s="31"/>
      <c r="N450" s="32"/>
      <c r="O450" s="31"/>
      <c r="P450" s="32"/>
      <c r="Q450" s="31"/>
      <c r="R450" s="33"/>
      <c r="S450" s="34"/>
      <c r="T450" s="35"/>
      <c r="U450" s="66"/>
      <c r="V450" s="35"/>
      <c r="W450" s="36"/>
    </row>
    <row r="451" spans="1:23" ht="14.25" thickTop="1" thickBot="1" x14ac:dyDescent="0.25">
      <c r="A451" s="16" t="str">
        <f>$A$19</f>
        <v>SUPERVISORS</v>
      </c>
      <c r="B451" s="27">
        <f t="shared" ref="B451:B464" si="74">F451+H451+J451+L451+N451+P451+R451</f>
        <v>0</v>
      </c>
      <c r="C451" s="28">
        <f t="shared" si="71"/>
        <v>0</v>
      </c>
      <c r="D451" s="29">
        <f t="shared" si="72"/>
        <v>0</v>
      </c>
      <c r="E451" s="28">
        <f t="shared" si="73"/>
        <v>0</v>
      </c>
      <c r="F451" s="30"/>
      <c r="G451" s="31"/>
      <c r="H451" s="32"/>
      <c r="I451" s="31"/>
      <c r="J451" s="32"/>
      <c r="K451" s="31"/>
      <c r="L451" s="32"/>
      <c r="M451" s="31"/>
      <c r="N451" s="32"/>
      <c r="O451" s="31"/>
      <c r="P451" s="32"/>
      <c r="Q451" s="37"/>
      <c r="R451" s="38"/>
      <c r="S451" s="39"/>
      <c r="T451" s="40"/>
      <c r="U451" s="67"/>
      <c r="V451" s="40"/>
      <c r="W451" s="41"/>
    </row>
    <row r="452" spans="1:23" ht="14.25" thickTop="1" thickBot="1" x14ac:dyDescent="0.25">
      <c r="A452" s="16" t="str">
        <f>$A$20</f>
        <v>FOREMEN/WOMEN</v>
      </c>
      <c r="B452" s="27">
        <f t="shared" si="74"/>
        <v>0</v>
      </c>
      <c r="C452" s="28">
        <f t="shared" si="71"/>
        <v>0</v>
      </c>
      <c r="D452" s="29">
        <f t="shared" si="72"/>
        <v>0</v>
      </c>
      <c r="E452" s="28">
        <f t="shared" si="73"/>
        <v>0</v>
      </c>
      <c r="F452" s="30"/>
      <c r="G452" s="31"/>
      <c r="H452" s="32"/>
      <c r="I452" s="31"/>
      <c r="J452" s="32"/>
      <c r="K452" s="31"/>
      <c r="L452" s="32"/>
      <c r="M452" s="31"/>
      <c r="N452" s="32"/>
      <c r="O452" s="31"/>
      <c r="P452" s="32"/>
      <c r="Q452" s="37"/>
      <c r="R452" s="42"/>
      <c r="S452" s="43"/>
      <c r="T452" s="44"/>
      <c r="U452" s="68"/>
      <c r="V452" s="44"/>
      <c r="W452" s="45"/>
    </row>
    <row r="453" spans="1:23" ht="14.25" thickTop="1" thickBot="1" x14ac:dyDescent="0.25">
      <c r="A453" s="16" t="str">
        <f>$A$21</f>
        <v>CLERICAL</v>
      </c>
      <c r="B453" s="27">
        <f t="shared" si="74"/>
        <v>0</v>
      </c>
      <c r="C453" s="28">
        <f t="shared" si="71"/>
        <v>0</v>
      </c>
      <c r="D453" s="29">
        <f t="shared" si="72"/>
        <v>0</v>
      </c>
      <c r="E453" s="28">
        <f t="shared" si="73"/>
        <v>0</v>
      </c>
      <c r="F453" s="30"/>
      <c r="G453" s="31"/>
      <c r="H453" s="32"/>
      <c r="I453" s="31"/>
      <c r="J453" s="32"/>
      <c r="K453" s="31"/>
      <c r="L453" s="32"/>
      <c r="M453" s="31"/>
      <c r="N453" s="32"/>
      <c r="O453" s="31"/>
      <c r="P453" s="32"/>
      <c r="Q453" s="37"/>
      <c r="R453" s="42"/>
      <c r="S453" s="43"/>
      <c r="T453" s="44"/>
      <c r="U453" s="68"/>
      <c r="V453" s="44"/>
      <c r="W453" s="45"/>
    </row>
    <row r="454" spans="1:23" ht="14.25" thickTop="1" thickBot="1" x14ac:dyDescent="0.25">
      <c r="A454" s="16" t="str">
        <f>$A$22</f>
        <v>EQUIPMENT OPERATORS</v>
      </c>
      <c r="B454" s="27">
        <f t="shared" si="74"/>
        <v>0</v>
      </c>
      <c r="C454" s="28">
        <f t="shared" si="71"/>
        <v>0</v>
      </c>
      <c r="D454" s="29">
        <f t="shared" si="72"/>
        <v>0</v>
      </c>
      <c r="E454" s="28">
        <f t="shared" si="73"/>
        <v>0</v>
      </c>
      <c r="F454" s="30"/>
      <c r="G454" s="31"/>
      <c r="H454" s="32"/>
      <c r="I454" s="31"/>
      <c r="J454" s="32"/>
      <c r="K454" s="31"/>
      <c r="L454" s="32"/>
      <c r="M454" s="31"/>
      <c r="N454" s="32"/>
      <c r="O454" s="31"/>
      <c r="P454" s="32"/>
      <c r="Q454" s="37"/>
      <c r="R454" s="42"/>
      <c r="S454" s="43"/>
      <c r="T454" s="44"/>
      <c r="U454" s="68"/>
      <c r="V454" s="44"/>
      <c r="W454" s="45"/>
    </row>
    <row r="455" spans="1:23" ht="14.25" thickTop="1" thickBot="1" x14ac:dyDescent="0.25">
      <c r="A455" s="16" t="str">
        <f>$A$23</f>
        <v>MECHANICS</v>
      </c>
      <c r="B455" s="27">
        <f t="shared" si="74"/>
        <v>0</v>
      </c>
      <c r="C455" s="28">
        <f t="shared" si="71"/>
        <v>0</v>
      </c>
      <c r="D455" s="29">
        <f t="shared" si="72"/>
        <v>0</v>
      </c>
      <c r="E455" s="28">
        <f t="shared" si="73"/>
        <v>0</v>
      </c>
      <c r="F455" s="30"/>
      <c r="G455" s="31"/>
      <c r="H455" s="32"/>
      <c r="I455" s="31"/>
      <c r="J455" s="32"/>
      <c r="K455" s="31"/>
      <c r="L455" s="32"/>
      <c r="M455" s="31"/>
      <c r="N455" s="32"/>
      <c r="O455" s="31"/>
      <c r="P455" s="32"/>
      <c r="Q455" s="37"/>
      <c r="R455" s="42"/>
      <c r="S455" s="43"/>
      <c r="T455" s="44"/>
      <c r="U455" s="68"/>
      <c r="V455" s="44"/>
      <c r="W455" s="45"/>
    </row>
    <row r="456" spans="1:23" ht="14.25" thickTop="1" thickBot="1" x14ac:dyDescent="0.25">
      <c r="A456" s="16" t="str">
        <f>$A$24</f>
        <v>TRUCK DRIVERS</v>
      </c>
      <c r="B456" s="27">
        <f t="shared" si="74"/>
        <v>0</v>
      </c>
      <c r="C456" s="28">
        <f t="shared" si="71"/>
        <v>0</v>
      </c>
      <c r="D456" s="29">
        <f t="shared" si="72"/>
        <v>0</v>
      </c>
      <c r="E456" s="28">
        <f t="shared" si="73"/>
        <v>0</v>
      </c>
      <c r="F456" s="30"/>
      <c r="G456" s="31"/>
      <c r="H456" s="32"/>
      <c r="I456" s="31"/>
      <c r="J456" s="32"/>
      <c r="K456" s="31"/>
      <c r="L456" s="32"/>
      <c r="M456" s="31"/>
      <c r="N456" s="32"/>
      <c r="O456" s="31"/>
      <c r="P456" s="32"/>
      <c r="Q456" s="37"/>
      <c r="R456" s="46"/>
      <c r="S456" s="47"/>
      <c r="T456" s="40"/>
      <c r="U456" s="69"/>
      <c r="V456" s="40"/>
      <c r="W456" s="41"/>
    </row>
    <row r="457" spans="1:23" ht="14.25" thickTop="1" thickBot="1" x14ac:dyDescent="0.25">
      <c r="A457" s="16" t="str">
        <f>$A$25</f>
        <v>IRONWORKERS</v>
      </c>
      <c r="B457" s="27">
        <f t="shared" si="74"/>
        <v>0</v>
      </c>
      <c r="C457" s="28">
        <f t="shared" si="71"/>
        <v>0</v>
      </c>
      <c r="D457" s="29">
        <f t="shared" si="72"/>
        <v>0</v>
      </c>
      <c r="E457" s="28">
        <f t="shared" si="73"/>
        <v>0</v>
      </c>
      <c r="F457" s="30"/>
      <c r="G457" s="31"/>
      <c r="H457" s="32"/>
      <c r="I457" s="31"/>
      <c r="J457" s="32"/>
      <c r="K457" s="31"/>
      <c r="L457" s="32"/>
      <c r="M457" s="31"/>
      <c r="N457" s="32"/>
      <c r="O457" s="31"/>
      <c r="P457" s="32"/>
      <c r="Q457" s="37"/>
      <c r="R457" s="48"/>
      <c r="S457" s="49"/>
      <c r="T457" s="50"/>
      <c r="U457" s="70"/>
      <c r="V457" s="50"/>
      <c r="W457" s="51"/>
    </row>
    <row r="458" spans="1:23" ht="14.25" thickTop="1" thickBot="1" x14ac:dyDescent="0.25">
      <c r="A458" s="16" t="str">
        <f>$A$26</f>
        <v>CARPENTERS</v>
      </c>
      <c r="B458" s="27">
        <f t="shared" si="74"/>
        <v>0</v>
      </c>
      <c r="C458" s="28">
        <f t="shared" si="71"/>
        <v>0</v>
      </c>
      <c r="D458" s="29">
        <f t="shared" si="72"/>
        <v>0</v>
      </c>
      <c r="E458" s="28">
        <f t="shared" si="73"/>
        <v>0</v>
      </c>
      <c r="F458" s="30"/>
      <c r="G458" s="31"/>
      <c r="H458" s="32"/>
      <c r="I458" s="31"/>
      <c r="J458" s="32"/>
      <c r="K458" s="31"/>
      <c r="L458" s="32"/>
      <c r="M458" s="31"/>
      <c r="N458" s="32"/>
      <c r="O458" s="31"/>
      <c r="P458" s="32"/>
      <c r="Q458" s="37"/>
      <c r="R458" s="48"/>
      <c r="S458" s="49"/>
      <c r="T458" s="50"/>
      <c r="U458" s="70"/>
      <c r="V458" s="50"/>
      <c r="W458" s="51"/>
    </row>
    <row r="459" spans="1:23" ht="14.25" thickTop="1" thickBot="1" x14ac:dyDescent="0.25">
      <c r="A459" s="16" t="str">
        <f>$A$27</f>
        <v>CEMENT MASONS</v>
      </c>
      <c r="B459" s="27">
        <f t="shared" si="74"/>
        <v>0</v>
      </c>
      <c r="C459" s="28">
        <f t="shared" si="71"/>
        <v>0</v>
      </c>
      <c r="D459" s="29">
        <f t="shared" si="72"/>
        <v>0</v>
      </c>
      <c r="E459" s="28">
        <f t="shared" si="73"/>
        <v>0</v>
      </c>
      <c r="F459" s="30"/>
      <c r="G459" s="31"/>
      <c r="H459" s="32"/>
      <c r="I459" s="31"/>
      <c r="J459" s="32"/>
      <c r="K459" s="31"/>
      <c r="L459" s="32"/>
      <c r="M459" s="31"/>
      <c r="N459" s="32"/>
      <c r="O459" s="31"/>
      <c r="P459" s="32"/>
      <c r="Q459" s="37"/>
      <c r="R459" s="48"/>
      <c r="S459" s="49"/>
      <c r="T459" s="50"/>
      <c r="U459" s="70"/>
      <c r="V459" s="50"/>
      <c r="W459" s="51"/>
    </row>
    <row r="460" spans="1:23" ht="14.25" thickTop="1" thickBot="1" x14ac:dyDescent="0.25">
      <c r="A460" s="16" t="str">
        <f>$A$28</f>
        <v>ELECTRICIANS</v>
      </c>
      <c r="B460" s="27">
        <f t="shared" si="74"/>
        <v>0</v>
      </c>
      <c r="C460" s="28">
        <f t="shared" si="71"/>
        <v>0</v>
      </c>
      <c r="D460" s="29">
        <f t="shared" si="72"/>
        <v>0</v>
      </c>
      <c r="E460" s="28">
        <f t="shared" si="73"/>
        <v>0</v>
      </c>
      <c r="F460" s="30"/>
      <c r="G460" s="31"/>
      <c r="H460" s="32"/>
      <c r="I460" s="31"/>
      <c r="J460" s="32"/>
      <c r="K460" s="31"/>
      <c r="L460" s="32"/>
      <c r="M460" s="31"/>
      <c r="N460" s="32"/>
      <c r="O460" s="31"/>
      <c r="P460" s="32"/>
      <c r="Q460" s="37"/>
      <c r="R460" s="48"/>
      <c r="S460" s="49"/>
      <c r="T460" s="50"/>
      <c r="U460" s="70"/>
      <c r="V460" s="50"/>
      <c r="W460" s="51"/>
    </row>
    <row r="461" spans="1:23" ht="13.5" thickBot="1" x14ac:dyDescent="0.25">
      <c r="A461" s="16" t="str">
        <f>$A$29</f>
        <v>PIPEFITTER/PLUMBERS</v>
      </c>
      <c r="B461" s="27">
        <f t="shared" si="74"/>
        <v>0</v>
      </c>
      <c r="C461" s="28">
        <f t="shared" si="71"/>
        <v>0</v>
      </c>
      <c r="D461" s="29">
        <f t="shared" si="72"/>
        <v>0</v>
      </c>
      <c r="E461" s="28">
        <f t="shared" si="73"/>
        <v>0</v>
      </c>
      <c r="F461" s="30"/>
      <c r="G461" s="31"/>
      <c r="H461" s="32"/>
      <c r="I461" s="31"/>
      <c r="J461" s="32"/>
      <c r="K461" s="31"/>
      <c r="L461" s="32"/>
      <c r="M461" s="31"/>
      <c r="N461" s="32"/>
      <c r="O461" s="31"/>
      <c r="P461" s="32"/>
      <c r="Q461" s="31"/>
      <c r="R461" s="52"/>
      <c r="S461" s="53"/>
      <c r="T461" s="54"/>
      <c r="U461" s="71"/>
      <c r="V461" s="54"/>
      <c r="W461" s="55"/>
    </row>
    <row r="462" spans="1:23" ht="14.25" thickTop="1" thickBot="1" x14ac:dyDescent="0.25">
      <c r="A462" s="16" t="str">
        <f>$A$30</f>
        <v>PAINTERS</v>
      </c>
      <c r="B462" s="27">
        <f t="shared" si="74"/>
        <v>0</v>
      </c>
      <c r="C462" s="28">
        <f t="shared" si="71"/>
        <v>0</v>
      </c>
      <c r="D462" s="29">
        <f t="shared" si="72"/>
        <v>0</v>
      </c>
      <c r="E462" s="28">
        <f t="shared" si="73"/>
        <v>0</v>
      </c>
      <c r="F462" s="30"/>
      <c r="G462" s="31"/>
      <c r="H462" s="32"/>
      <c r="I462" s="31"/>
      <c r="J462" s="32"/>
      <c r="K462" s="31"/>
      <c r="L462" s="32"/>
      <c r="M462" s="31"/>
      <c r="N462" s="32"/>
      <c r="O462" s="31"/>
      <c r="P462" s="32"/>
      <c r="Q462" s="31"/>
      <c r="R462" s="32"/>
      <c r="S462" s="56"/>
      <c r="T462" s="57"/>
      <c r="U462" s="72"/>
      <c r="V462" s="57"/>
      <c r="W462" s="58"/>
    </row>
    <row r="463" spans="1:23" ht="14.25" thickTop="1" thickBot="1" x14ac:dyDescent="0.25">
      <c r="A463" s="16" t="str">
        <f>$A$31</f>
        <v>LABORERS-SEMI SKILLED</v>
      </c>
      <c r="B463" s="27">
        <f t="shared" si="74"/>
        <v>0</v>
      </c>
      <c r="C463" s="28">
        <f t="shared" si="71"/>
        <v>0</v>
      </c>
      <c r="D463" s="29">
        <f t="shared" si="72"/>
        <v>0</v>
      </c>
      <c r="E463" s="28">
        <f t="shared" si="73"/>
        <v>0</v>
      </c>
      <c r="F463" s="30"/>
      <c r="G463" s="31"/>
      <c r="H463" s="32"/>
      <c r="I463" s="31"/>
      <c r="J463" s="32"/>
      <c r="K463" s="31"/>
      <c r="L463" s="32"/>
      <c r="M463" s="31"/>
      <c r="N463" s="32"/>
      <c r="O463" s="31"/>
      <c r="P463" s="32"/>
      <c r="Q463" s="31"/>
      <c r="R463" s="32"/>
      <c r="S463" s="56"/>
      <c r="T463" s="57"/>
      <c r="U463" s="72"/>
      <c r="V463" s="57"/>
      <c r="W463" s="58"/>
    </row>
    <row r="464" spans="1:23" ht="14.25" thickTop="1" thickBot="1" x14ac:dyDescent="0.25">
      <c r="A464" s="16" t="str">
        <f>$A$32</f>
        <v>LABORERS-UNSKILLED</v>
      </c>
      <c r="B464" s="27">
        <f t="shared" si="74"/>
        <v>0</v>
      </c>
      <c r="C464" s="28">
        <f t="shared" si="71"/>
        <v>0</v>
      </c>
      <c r="D464" s="29">
        <f t="shared" si="72"/>
        <v>0</v>
      </c>
      <c r="E464" s="28">
        <f t="shared" si="73"/>
        <v>0</v>
      </c>
      <c r="F464" s="30"/>
      <c r="G464" s="31"/>
      <c r="H464" s="32"/>
      <c r="I464" s="31"/>
      <c r="J464" s="32"/>
      <c r="K464" s="31"/>
      <c r="L464" s="32"/>
      <c r="M464" s="31"/>
      <c r="N464" s="32"/>
      <c r="O464" s="31"/>
      <c r="P464" s="32"/>
      <c r="Q464" s="31"/>
      <c r="R464" s="32"/>
      <c r="S464" s="56"/>
      <c r="T464" s="57"/>
      <c r="U464" s="72"/>
      <c r="V464" s="57"/>
      <c r="W464" s="58"/>
    </row>
    <row r="465" spans="1:23" ht="14.25" thickTop="1" thickBot="1" x14ac:dyDescent="0.25">
      <c r="A465" s="16" t="str">
        <f>$A$33</f>
        <v>TOTAL</v>
      </c>
      <c r="B465" s="59">
        <f t="shared" ref="B465:O465" si="75">SUM(B450:B464)</f>
        <v>0</v>
      </c>
      <c r="C465" s="61">
        <f t="shared" si="75"/>
        <v>0</v>
      </c>
      <c r="D465" s="62">
        <f t="shared" si="75"/>
        <v>0</v>
      </c>
      <c r="E465" s="63">
        <f t="shared" si="75"/>
        <v>0</v>
      </c>
      <c r="F465" s="60">
        <f t="shared" si="75"/>
        <v>0</v>
      </c>
      <c r="G465" s="64">
        <f t="shared" si="75"/>
        <v>0</v>
      </c>
      <c r="H465" s="60">
        <f t="shared" si="75"/>
        <v>0</v>
      </c>
      <c r="I465" s="64">
        <f t="shared" si="75"/>
        <v>0</v>
      </c>
      <c r="J465" s="60">
        <f t="shared" si="75"/>
        <v>0</v>
      </c>
      <c r="K465" s="64">
        <f t="shared" si="75"/>
        <v>0</v>
      </c>
      <c r="L465" s="60">
        <f t="shared" si="75"/>
        <v>0</v>
      </c>
      <c r="M465" s="64">
        <f t="shared" si="75"/>
        <v>0</v>
      </c>
      <c r="N465" s="60">
        <f t="shared" si="75"/>
        <v>0</v>
      </c>
      <c r="O465" s="64">
        <f t="shared" si="75"/>
        <v>0</v>
      </c>
      <c r="P465" s="60">
        <f>SUM(P450:P464)</f>
        <v>0</v>
      </c>
      <c r="Q465" s="64">
        <f>SUM(Q450:Q464)</f>
        <v>0</v>
      </c>
      <c r="R465" s="60">
        <f t="shared" ref="R465:S465" si="76">SUM(R450:R464)</f>
        <v>0</v>
      </c>
      <c r="S465" s="63">
        <f t="shared" si="76"/>
        <v>0</v>
      </c>
      <c r="T465" s="60">
        <f>SUM(T450:T464)</f>
        <v>0</v>
      </c>
      <c r="U465" s="61">
        <f>SUM(U450:U464)</f>
        <v>0</v>
      </c>
      <c r="V465" s="60">
        <f>SUM(V450:V464)</f>
        <v>0</v>
      </c>
      <c r="W465" s="63">
        <f>SUM(W450:W464)</f>
        <v>0</v>
      </c>
    </row>
    <row r="466" spans="1:23" ht="12.75" customHeight="1" x14ac:dyDescent="0.2">
      <c r="A466" s="132" t="s">
        <v>37</v>
      </c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4"/>
    </row>
    <row r="467" spans="1:23" x14ac:dyDescent="0.2">
      <c r="A467" s="135"/>
      <c r="B467" s="108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08"/>
      <c r="Q467" s="108"/>
      <c r="R467" s="108"/>
      <c r="S467" s="108"/>
      <c r="T467" s="108"/>
      <c r="U467" s="108"/>
      <c r="V467" s="108"/>
      <c r="W467" s="136"/>
    </row>
    <row r="468" spans="1:23" x14ac:dyDescent="0.2">
      <c r="A468" s="16" t="str">
        <f>$A$36</f>
        <v>APPRENTICES</v>
      </c>
      <c r="B468" s="28">
        <f>F468+H468+J468+L468+N468+P468+R468</f>
        <v>0</v>
      </c>
      <c r="C468" s="61">
        <f>G468+I468+K468+M468+O468+Q468+S468</f>
        <v>0</v>
      </c>
      <c r="D468" s="62">
        <f>F468+H468+J468+L468+N468+P468</f>
        <v>0</v>
      </c>
      <c r="E468" s="28">
        <f>G468+I468+K468+M468+O468+Q468</f>
        <v>0</v>
      </c>
      <c r="F468" s="73"/>
      <c r="G468" s="31"/>
      <c r="H468" s="74"/>
      <c r="I468" s="31"/>
      <c r="J468" s="74"/>
      <c r="K468" s="31"/>
      <c r="L468" s="74"/>
      <c r="M468" s="31"/>
      <c r="N468" s="74"/>
      <c r="O468" s="31"/>
      <c r="P468" s="74"/>
      <c r="Q468" s="31"/>
      <c r="R468" s="74"/>
      <c r="S468" s="31"/>
      <c r="T468" s="17"/>
      <c r="U468" s="18"/>
      <c r="V468" s="17"/>
      <c r="W468" s="18"/>
    </row>
    <row r="469" spans="1:23" x14ac:dyDescent="0.2">
      <c r="A469" s="16" t="str">
        <f>$A$37</f>
        <v>OJT TRAINEES</v>
      </c>
      <c r="B469" s="28">
        <f>F469+H469+J469+L469+N469+P469+R469</f>
        <v>0</v>
      </c>
      <c r="C469" s="61">
        <f>G469+I469+K469+M469+O469+Q469+S469</f>
        <v>0</v>
      </c>
      <c r="D469" s="62">
        <f>F469+H469+J469+L469+N469+P469</f>
        <v>0</v>
      </c>
      <c r="E469" s="28">
        <f>G469+I469+K469+M469+O469+Q469</f>
        <v>0</v>
      </c>
      <c r="F469" s="73"/>
      <c r="G469" s="31"/>
      <c r="H469" s="74"/>
      <c r="I469" s="31"/>
      <c r="J469" s="74"/>
      <c r="K469" s="31"/>
      <c r="L469" s="74"/>
      <c r="M469" s="31"/>
      <c r="N469" s="74"/>
      <c r="O469" s="31"/>
      <c r="P469" s="74"/>
      <c r="Q469" s="31"/>
      <c r="R469" s="74"/>
      <c r="S469" s="31"/>
      <c r="T469" s="19"/>
      <c r="U469" s="20"/>
      <c r="V469" s="19"/>
      <c r="W469" s="20"/>
    </row>
    <row r="470" spans="1:23" ht="15.75" customHeight="1" x14ac:dyDescent="0.2">
      <c r="A470" s="137" t="str">
        <f>$A$38</f>
        <v xml:space="preserve">8. PREPARED BY: </v>
      </c>
      <c r="B470" s="138"/>
      <c r="C470" s="138"/>
      <c r="D470" s="138"/>
      <c r="E470" s="138"/>
      <c r="F470" s="138"/>
      <c r="G470" s="138"/>
      <c r="H470" s="139"/>
      <c r="I470" s="147" t="str">
        <f>$I$38</f>
        <v>9. DATE</v>
      </c>
      <c r="J470" s="148"/>
      <c r="K470" s="147" t="str">
        <f>$K$38</f>
        <v>10. REVIEWED BY: Signature of Representative (Printed Name Accepted)</v>
      </c>
      <c r="L470" s="149"/>
      <c r="M470" s="149"/>
      <c r="N470" s="149"/>
      <c r="O470" s="149"/>
      <c r="P470" s="149"/>
      <c r="Q470" s="149"/>
      <c r="R470" s="149"/>
      <c r="S470" s="149"/>
      <c r="T470" s="149"/>
      <c r="U470" s="148"/>
      <c r="V470" s="147" t="s">
        <v>26</v>
      </c>
      <c r="W470" s="150"/>
    </row>
    <row r="471" spans="1:23" ht="12.75" customHeight="1" x14ac:dyDescent="0.2">
      <c r="A471" s="151" t="str">
        <f>$A$39</f>
        <v>Title of Contractors (Firm/Business) Representative</v>
      </c>
      <c r="B471" s="152"/>
      <c r="C471" s="152"/>
      <c r="D471" s="152"/>
      <c r="E471" s="152"/>
      <c r="F471" s="152"/>
      <c r="G471" s="152"/>
      <c r="H471" s="153"/>
      <c r="I471" s="154" t="str">
        <f>IF($I$39="","",$I$39)</f>
        <v/>
      </c>
      <c r="J471" s="155"/>
      <c r="K471" s="156" t="str">
        <f>IF($K$39="","",$K$39)</f>
        <v/>
      </c>
      <c r="L471" s="159"/>
      <c r="M471" s="159"/>
      <c r="N471" s="159"/>
      <c r="O471" s="159"/>
      <c r="P471" s="159"/>
      <c r="Q471" s="159"/>
      <c r="R471" s="159"/>
      <c r="S471" s="159"/>
      <c r="T471" s="159"/>
      <c r="U471" s="155"/>
      <c r="V471" s="154" t="str">
        <f>IF($V$39="","",$V$39)</f>
        <v/>
      </c>
      <c r="W471" s="161"/>
    </row>
    <row r="472" spans="1:23" x14ac:dyDescent="0.2">
      <c r="A472" s="164" t="str">
        <f>IF($A$40="","",$A$40)</f>
        <v/>
      </c>
      <c r="B472" s="124"/>
      <c r="C472" s="124"/>
      <c r="D472" s="124"/>
      <c r="E472" s="124"/>
      <c r="F472" s="124"/>
      <c r="G472" s="124"/>
      <c r="H472" s="125"/>
      <c r="I472" s="156"/>
      <c r="J472" s="155"/>
      <c r="K472" s="156"/>
      <c r="L472" s="159"/>
      <c r="M472" s="159"/>
      <c r="N472" s="159"/>
      <c r="O472" s="159"/>
      <c r="P472" s="159"/>
      <c r="Q472" s="159"/>
      <c r="R472" s="159"/>
      <c r="S472" s="159"/>
      <c r="T472" s="159"/>
      <c r="U472" s="155"/>
      <c r="V472" s="154"/>
      <c r="W472" s="161"/>
    </row>
    <row r="473" spans="1:23" x14ac:dyDescent="0.2">
      <c r="A473" s="164"/>
      <c r="B473" s="124"/>
      <c r="C473" s="124"/>
      <c r="D473" s="124"/>
      <c r="E473" s="124"/>
      <c r="F473" s="124"/>
      <c r="G473" s="124"/>
      <c r="H473" s="125"/>
      <c r="I473" s="156"/>
      <c r="J473" s="155"/>
      <c r="K473" s="156"/>
      <c r="L473" s="159"/>
      <c r="M473" s="159"/>
      <c r="N473" s="159"/>
      <c r="O473" s="159"/>
      <c r="P473" s="159"/>
      <c r="Q473" s="159"/>
      <c r="R473" s="159"/>
      <c r="S473" s="159"/>
      <c r="T473" s="159"/>
      <c r="U473" s="155"/>
      <c r="V473" s="154"/>
      <c r="W473" s="161"/>
    </row>
    <row r="474" spans="1:23" ht="13.5" thickBot="1" x14ac:dyDescent="0.25">
      <c r="A474" s="165"/>
      <c r="B474" s="166"/>
      <c r="C474" s="166"/>
      <c r="D474" s="166"/>
      <c r="E474" s="166"/>
      <c r="F474" s="166"/>
      <c r="G474" s="166"/>
      <c r="H474" s="167"/>
      <c r="I474" s="157"/>
      <c r="J474" s="158"/>
      <c r="K474" s="157"/>
      <c r="L474" s="160"/>
      <c r="M474" s="160"/>
      <c r="N474" s="160"/>
      <c r="O474" s="160"/>
      <c r="P474" s="160"/>
      <c r="Q474" s="160"/>
      <c r="R474" s="160"/>
      <c r="S474" s="160"/>
      <c r="T474" s="160"/>
      <c r="U474" s="158"/>
      <c r="V474" s="162"/>
      <c r="W474" s="163"/>
    </row>
    <row r="475" spans="1:23" x14ac:dyDescent="0.2">
      <c r="A475" s="238"/>
      <c r="B475" s="239"/>
      <c r="C475" s="240"/>
      <c r="D475" s="240"/>
      <c r="E475" s="22"/>
      <c r="F475" s="22"/>
      <c r="G475" s="22"/>
      <c r="H475" s="22"/>
      <c r="I475" s="22"/>
      <c r="J475" s="241"/>
      <c r="K475" s="241"/>
      <c r="L475" s="241"/>
      <c r="M475" s="241"/>
      <c r="N475" s="241"/>
      <c r="O475" s="241"/>
      <c r="P475" s="241"/>
      <c r="Q475" s="241"/>
      <c r="R475" s="241"/>
      <c r="S475" s="241"/>
      <c r="T475" s="241"/>
      <c r="U475" s="241"/>
      <c r="V475" s="241"/>
      <c r="W475" s="241"/>
    </row>
    <row r="476" spans="1:23" ht="13.5" thickBot="1" x14ac:dyDescent="0.25"/>
    <row r="477" spans="1:23" s="25" customFormat="1" ht="18.75" thickBot="1" x14ac:dyDescent="0.3">
      <c r="A477" s="117" t="str">
        <f>$A$9</f>
        <v xml:space="preserve">FEDERAL-AID HIGHWAY CONSTRUCTION CONTRACTORS ANNUAL EEO REPORT </v>
      </c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9"/>
    </row>
    <row r="478" spans="1:23" ht="12.75" customHeight="1" x14ac:dyDescent="0.2">
      <c r="A478" s="120" t="str">
        <f>$A$10</f>
        <v xml:space="preserve">1. SELECT FIELD FROM DROPDOWN MENU: </v>
      </c>
      <c r="B478" s="121"/>
      <c r="C478" s="121"/>
      <c r="D478" s="122"/>
      <c r="E478" s="123" t="str">
        <f>$E$10</f>
        <v>2. COMPANY NAME, CITY, STATE:</v>
      </c>
      <c r="F478" s="124"/>
      <c r="G478" s="124"/>
      <c r="H478" s="124"/>
      <c r="I478" s="125"/>
      <c r="J478" s="242" t="s">
        <v>54</v>
      </c>
      <c r="K478" s="77"/>
      <c r="L478" s="77"/>
      <c r="M478" s="77"/>
      <c r="N478" s="76" t="str">
        <f>$N$10</f>
        <v>4. DOLLAR AMOUNT OF CONTRACT:</v>
      </c>
      <c r="O478" s="77"/>
      <c r="P478" s="77"/>
      <c r="Q478" s="77"/>
      <c r="R478" s="126" t="str">
        <f>$R$10</f>
        <v>5.PROJECT LOCATION (CITY):</v>
      </c>
      <c r="S478" s="121"/>
      <c r="T478" s="121"/>
      <c r="U478" s="121"/>
      <c r="V478" s="121"/>
      <c r="W478" s="127"/>
    </row>
    <row r="479" spans="1:23" ht="12.75" customHeight="1" x14ac:dyDescent="0.2">
      <c r="A479" s="97"/>
      <c r="B479" s="98"/>
      <c r="C479" s="98"/>
      <c r="D479" s="99"/>
      <c r="E479" s="103" t="str">
        <f>IF($D$3="","Enter Company information at top of spreadsheet",$D$3)</f>
        <v>Enter Company information at top of spreadsheet</v>
      </c>
      <c r="F479" s="104"/>
      <c r="G479" s="104"/>
      <c r="H479" s="104"/>
      <c r="I479" s="105"/>
      <c r="J479" s="78"/>
      <c r="K479" s="79"/>
      <c r="L479" s="79"/>
      <c r="M479" s="79"/>
      <c r="N479" s="82"/>
      <c r="O479" s="83"/>
      <c r="P479" s="83"/>
      <c r="Q479" s="84"/>
      <c r="R479" s="110"/>
      <c r="S479" s="111"/>
      <c r="T479" s="111"/>
      <c r="U479" s="111"/>
      <c r="V479" s="111"/>
      <c r="W479" s="112"/>
    </row>
    <row r="480" spans="1:23" x14ac:dyDescent="0.2">
      <c r="A480" s="97"/>
      <c r="B480" s="98"/>
      <c r="C480" s="98"/>
      <c r="D480" s="99"/>
      <c r="E480" s="106"/>
      <c r="F480" s="104"/>
      <c r="G480" s="104"/>
      <c r="H480" s="104"/>
      <c r="I480" s="105"/>
      <c r="J480" s="78"/>
      <c r="K480" s="79"/>
      <c r="L480" s="79"/>
      <c r="M480" s="79"/>
      <c r="N480" s="85"/>
      <c r="O480" s="83"/>
      <c r="P480" s="83"/>
      <c r="Q480" s="84"/>
      <c r="R480" s="113"/>
      <c r="S480" s="111"/>
      <c r="T480" s="111"/>
      <c r="U480" s="111"/>
      <c r="V480" s="111"/>
      <c r="W480" s="112"/>
    </row>
    <row r="481" spans="1:23" ht="13.5" thickBot="1" x14ac:dyDescent="0.25">
      <c r="A481" s="100"/>
      <c r="B481" s="101"/>
      <c r="C481" s="101"/>
      <c r="D481" s="102"/>
      <c r="E481" s="107"/>
      <c r="F481" s="108"/>
      <c r="G481" s="108"/>
      <c r="H481" s="108"/>
      <c r="I481" s="109"/>
      <c r="J481" s="80"/>
      <c r="K481" s="81"/>
      <c r="L481" s="81"/>
      <c r="M481" s="81"/>
      <c r="N481" s="86"/>
      <c r="O481" s="87"/>
      <c r="P481" s="87"/>
      <c r="Q481" s="88"/>
      <c r="R481" s="114"/>
      <c r="S481" s="115"/>
      <c r="T481" s="115"/>
      <c r="U481" s="115"/>
      <c r="V481" s="115"/>
      <c r="W481" s="116"/>
    </row>
    <row r="482" spans="1:23" ht="30" customHeight="1" thickBot="1" x14ac:dyDescent="0.25">
      <c r="A482" s="91" t="str">
        <f>$A$14</f>
        <v>6. WORKFORCE ON FEDERAL-AID AND CONSTRUCTION SITE(S) DURING LAST FULL PAY PERIOD ENDING IN JULY 2026 (07/19/2026 to 07/25/2026)</v>
      </c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3"/>
    </row>
    <row r="483" spans="1:23" ht="13.5" thickBot="1" x14ac:dyDescent="0.25">
      <c r="A483" s="94" t="str">
        <f>$A$15</f>
        <v>TABLE A</v>
      </c>
      <c r="B483" s="95"/>
      <c r="C483" s="95"/>
      <c r="D483" s="95"/>
      <c r="E483" s="95"/>
      <c r="F483" s="95"/>
      <c r="G483" s="95"/>
      <c r="H483" s="95"/>
      <c r="I483" s="95"/>
      <c r="J483" s="95"/>
      <c r="K483" s="95"/>
      <c r="L483" s="95"/>
      <c r="M483" s="95"/>
      <c r="N483" s="95"/>
      <c r="O483" s="95"/>
      <c r="P483" s="95"/>
      <c r="Q483" s="95"/>
      <c r="R483" s="95"/>
      <c r="S483" s="96"/>
      <c r="T483" s="140" t="str">
        <f>$T$15</f>
        <v>TABLE B</v>
      </c>
      <c r="U483" s="95"/>
      <c r="V483" s="95"/>
      <c r="W483" s="141"/>
    </row>
    <row r="484" spans="1:23" ht="99" customHeight="1" thickTop="1" thickBot="1" x14ac:dyDescent="0.25">
      <c r="A484" s="5" t="str">
        <f>$A$16</f>
        <v>JOB CATEGORIES</v>
      </c>
      <c r="B484" s="142" t="str">
        <f>$B$16</f>
        <v>TOTAL EMPLOYED</v>
      </c>
      <c r="C484" s="143"/>
      <c r="D484" s="144" t="str">
        <f>$D$16</f>
        <v>TOTAL RACIAL / ETHNIC MINORITY</v>
      </c>
      <c r="E484" s="145"/>
      <c r="F484" s="146" t="str">
        <f>$F$16</f>
        <v>BLACK or
AFRICAN
AMERICAN</v>
      </c>
      <c r="G484" s="90"/>
      <c r="H484" s="89" t="str">
        <f>$H$16</f>
        <v>WHITE /
HISPANIC OR LATINO</v>
      </c>
      <c r="I484" s="90"/>
      <c r="J484" s="89" t="str">
        <f>$J$16</f>
        <v>AMERICAN 
INDIAN OR 
ALASKA 
NATIVE</v>
      </c>
      <c r="K484" s="90"/>
      <c r="L484" s="89" t="str">
        <f>$L$16</f>
        <v>ASIAN</v>
      </c>
      <c r="M484" s="90"/>
      <c r="N484" s="89" t="str">
        <f>$N$16</f>
        <v>NATIVE 
HAWAIIAN OR 
OTHER PACIFIC ISLANDER</v>
      </c>
      <c r="O484" s="90"/>
      <c r="P484" s="89" t="str">
        <f>$P$16</f>
        <v>TWO OR MORE RACES</v>
      </c>
      <c r="Q484" s="90"/>
      <c r="R484" s="89" t="str">
        <f>$R$16</f>
        <v>WHITE / NON-
HISPANIC OR LATINO</v>
      </c>
      <c r="S484" s="128"/>
      <c r="T484" s="129" t="str">
        <f>$T$16</f>
        <v>APPRENTICES</v>
      </c>
      <c r="U484" s="129"/>
      <c r="V484" s="130" t="str">
        <f>$V$16</f>
        <v>ON THE JOB TRAINEES</v>
      </c>
      <c r="W484" s="131"/>
    </row>
    <row r="485" spans="1:23" ht="14.25" thickTop="1" thickBot="1" x14ac:dyDescent="0.25">
      <c r="A485" s="6"/>
      <c r="B485" s="7" t="str">
        <f>$B$17</f>
        <v>M</v>
      </c>
      <c r="C485" s="8" t="str">
        <f>$C$17</f>
        <v>F</v>
      </c>
      <c r="D485" s="9" t="str">
        <f>$D$17</f>
        <v>M</v>
      </c>
      <c r="E485" s="8" t="str">
        <f>$E$17</f>
        <v>F</v>
      </c>
      <c r="F485" s="10" t="str">
        <f>$F$17</f>
        <v>M</v>
      </c>
      <c r="G485" s="11" t="str">
        <f>$G$17</f>
        <v>F</v>
      </c>
      <c r="H485" s="12" t="str">
        <f>$H$17</f>
        <v>M</v>
      </c>
      <c r="I485" s="11" t="str">
        <f>$I$17</f>
        <v>F</v>
      </c>
      <c r="J485" s="12" t="str">
        <f>$J$17</f>
        <v>M</v>
      </c>
      <c r="K485" s="11" t="str">
        <f>$K$17</f>
        <v>F</v>
      </c>
      <c r="L485" s="12" t="str">
        <f>$L$17</f>
        <v>M</v>
      </c>
      <c r="M485" s="11" t="str">
        <f>$M$17</f>
        <v>F</v>
      </c>
      <c r="N485" s="12" t="str">
        <f>$N$17</f>
        <v>M</v>
      </c>
      <c r="O485" s="11" t="str">
        <f>$O$17</f>
        <v>F</v>
      </c>
      <c r="P485" s="12" t="str">
        <f>$P$17</f>
        <v>M</v>
      </c>
      <c r="Q485" s="11" t="str">
        <f>$Q$17</f>
        <v>F</v>
      </c>
      <c r="R485" s="12" t="str">
        <f>$R$17</f>
        <v>M</v>
      </c>
      <c r="S485" s="13" t="str">
        <f>$S$17</f>
        <v>F</v>
      </c>
      <c r="T485" s="14" t="str">
        <f>$T$17</f>
        <v>M</v>
      </c>
      <c r="U485" s="8" t="str">
        <f>$U$17</f>
        <v>F</v>
      </c>
      <c r="V485" s="75" t="str">
        <f>$V$17</f>
        <v>M</v>
      </c>
      <c r="W485" s="15" t="str">
        <f>$W$17</f>
        <v>F</v>
      </c>
    </row>
    <row r="486" spans="1:23" ht="14.25" thickTop="1" thickBot="1" x14ac:dyDescent="0.25">
      <c r="A486" s="16" t="str">
        <f>$A$18</f>
        <v>OFFICIALS</v>
      </c>
      <c r="B486" s="27">
        <f>F486+H486+J486+L486+N486+P486+R486</f>
        <v>0</v>
      </c>
      <c r="C486" s="28">
        <f t="shared" ref="C486:C500" si="77">G486+I486+K486+M486+O486+Q486+S486</f>
        <v>0</v>
      </c>
      <c r="D486" s="29">
        <f t="shared" ref="D486:D500" si="78">F486+H486+J486+L486+N486+P486</f>
        <v>0</v>
      </c>
      <c r="E486" s="28">
        <f t="shared" ref="E486:E500" si="79">G486+I486+K486+M486+O486+Q486</f>
        <v>0</v>
      </c>
      <c r="F486" s="30"/>
      <c r="G486" s="31"/>
      <c r="H486" s="32"/>
      <c r="I486" s="31"/>
      <c r="J486" s="32"/>
      <c r="K486" s="31"/>
      <c r="L486" s="32"/>
      <c r="M486" s="31"/>
      <c r="N486" s="32"/>
      <c r="O486" s="31"/>
      <c r="P486" s="32"/>
      <c r="Q486" s="31"/>
      <c r="R486" s="33"/>
      <c r="S486" s="34"/>
      <c r="T486" s="35"/>
      <c r="U486" s="66"/>
      <c r="V486" s="35"/>
      <c r="W486" s="36"/>
    </row>
    <row r="487" spans="1:23" ht="14.25" thickTop="1" thickBot="1" x14ac:dyDescent="0.25">
      <c r="A487" s="16" t="str">
        <f>$A$19</f>
        <v>SUPERVISORS</v>
      </c>
      <c r="B487" s="27">
        <f t="shared" ref="B487:B500" si="80">F487+H487+J487+L487+N487+P487+R487</f>
        <v>0</v>
      </c>
      <c r="C487" s="28">
        <f t="shared" si="77"/>
        <v>0</v>
      </c>
      <c r="D487" s="29">
        <f t="shared" si="78"/>
        <v>0</v>
      </c>
      <c r="E487" s="28">
        <f t="shared" si="79"/>
        <v>0</v>
      </c>
      <c r="F487" s="30"/>
      <c r="G487" s="31"/>
      <c r="H487" s="32"/>
      <c r="I487" s="31"/>
      <c r="J487" s="32"/>
      <c r="K487" s="31"/>
      <c r="L487" s="32"/>
      <c r="M487" s="31"/>
      <c r="N487" s="32"/>
      <c r="O487" s="31"/>
      <c r="P487" s="32"/>
      <c r="Q487" s="37"/>
      <c r="R487" s="38"/>
      <c r="S487" s="39"/>
      <c r="T487" s="40"/>
      <c r="U487" s="67"/>
      <c r="V487" s="40"/>
      <c r="W487" s="41"/>
    </row>
    <row r="488" spans="1:23" ht="14.25" thickTop="1" thickBot="1" x14ac:dyDescent="0.25">
      <c r="A488" s="16" t="str">
        <f>$A$20</f>
        <v>FOREMEN/WOMEN</v>
      </c>
      <c r="B488" s="27">
        <f t="shared" si="80"/>
        <v>0</v>
      </c>
      <c r="C488" s="28">
        <f t="shared" si="77"/>
        <v>0</v>
      </c>
      <c r="D488" s="29">
        <f t="shared" si="78"/>
        <v>0</v>
      </c>
      <c r="E488" s="28">
        <f t="shared" si="79"/>
        <v>0</v>
      </c>
      <c r="F488" s="30"/>
      <c r="G488" s="31"/>
      <c r="H488" s="32"/>
      <c r="I488" s="31"/>
      <c r="J488" s="32"/>
      <c r="K488" s="31"/>
      <c r="L488" s="32"/>
      <c r="M488" s="31"/>
      <c r="N488" s="32"/>
      <c r="O488" s="31"/>
      <c r="P488" s="32"/>
      <c r="Q488" s="37"/>
      <c r="R488" s="42"/>
      <c r="S488" s="43"/>
      <c r="T488" s="44"/>
      <c r="U488" s="68"/>
      <c r="V488" s="44"/>
      <c r="W488" s="45"/>
    </row>
    <row r="489" spans="1:23" ht="14.25" thickTop="1" thickBot="1" x14ac:dyDescent="0.25">
      <c r="A489" s="16" t="str">
        <f>$A$21</f>
        <v>CLERICAL</v>
      </c>
      <c r="B489" s="27">
        <f t="shared" si="80"/>
        <v>0</v>
      </c>
      <c r="C489" s="28">
        <f t="shared" si="77"/>
        <v>0</v>
      </c>
      <c r="D489" s="29">
        <f t="shared" si="78"/>
        <v>0</v>
      </c>
      <c r="E489" s="28">
        <f t="shared" si="79"/>
        <v>0</v>
      </c>
      <c r="F489" s="30"/>
      <c r="G489" s="31"/>
      <c r="H489" s="32"/>
      <c r="I489" s="31"/>
      <c r="J489" s="32"/>
      <c r="K489" s="31"/>
      <c r="L489" s="32"/>
      <c r="M489" s="31"/>
      <c r="N489" s="32"/>
      <c r="O489" s="31"/>
      <c r="P489" s="32"/>
      <c r="Q489" s="37"/>
      <c r="R489" s="42"/>
      <c r="S489" s="43"/>
      <c r="T489" s="44"/>
      <c r="U489" s="68"/>
      <c r="V489" s="44"/>
      <c r="W489" s="45"/>
    </row>
    <row r="490" spans="1:23" ht="13.5" thickBot="1" x14ac:dyDescent="0.25">
      <c r="A490" s="16" t="str">
        <f>$A$22</f>
        <v>EQUIPMENT OPERATORS</v>
      </c>
      <c r="B490" s="27">
        <f t="shared" si="80"/>
        <v>0</v>
      </c>
      <c r="C490" s="28">
        <f t="shared" si="77"/>
        <v>0</v>
      </c>
      <c r="D490" s="29">
        <f t="shared" si="78"/>
        <v>0</v>
      </c>
      <c r="E490" s="28">
        <f t="shared" si="79"/>
        <v>0</v>
      </c>
      <c r="F490" s="30"/>
      <c r="G490" s="31"/>
      <c r="H490" s="32"/>
      <c r="I490" s="31"/>
      <c r="J490" s="32"/>
      <c r="K490" s="31"/>
      <c r="L490" s="32"/>
      <c r="M490" s="31"/>
      <c r="N490" s="32"/>
      <c r="O490" s="31"/>
      <c r="P490" s="32"/>
      <c r="Q490" s="37"/>
      <c r="R490" s="42"/>
      <c r="S490" s="43"/>
      <c r="T490" s="44"/>
      <c r="U490" s="68"/>
      <c r="V490" s="44"/>
      <c r="W490" s="45"/>
    </row>
    <row r="491" spans="1:23" ht="14.25" thickTop="1" thickBot="1" x14ac:dyDescent="0.25">
      <c r="A491" s="16" t="str">
        <f>$A$23</f>
        <v>MECHANICS</v>
      </c>
      <c r="B491" s="27">
        <f t="shared" si="80"/>
        <v>0</v>
      </c>
      <c r="C491" s="28">
        <f t="shared" si="77"/>
        <v>0</v>
      </c>
      <c r="D491" s="29">
        <f t="shared" si="78"/>
        <v>0</v>
      </c>
      <c r="E491" s="28">
        <f t="shared" si="79"/>
        <v>0</v>
      </c>
      <c r="F491" s="30"/>
      <c r="G491" s="31"/>
      <c r="H491" s="32"/>
      <c r="I491" s="31"/>
      <c r="J491" s="32"/>
      <c r="K491" s="31"/>
      <c r="L491" s="32"/>
      <c r="M491" s="31"/>
      <c r="N491" s="32"/>
      <c r="O491" s="31"/>
      <c r="P491" s="32"/>
      <c r="Q491" s="37"/>
      <c r="R491" s="42"/>
      <c r="S491" s="43"/>
      <c r="T491" s="44"/>
      <c r="U491" s="68"/>
      <c r="V491" s="44"/>
      <c r="W491" s="45"/>
    </row>
    <row r="492" spans="1:23" ht="14.25" thickTop="1" thickBot="1" x14ac:dyDescent="0.25">
      <c r="A492" s="16" t="str">
        <f>$A$24</f>
        <v>TRUCK DRIVERS</v>
      </c>
      <c r="B492" s="27">
        <f t="shared" si="80"/>
        <v>0</v>
      </c>
      <c r="C492" s="28">
        <f t="shared" si="77"/>
        <v>0</v>
      </c>
      <c r="D492" s="29">
        <f t="shared" si="78"/>
        <v>0</v>
      </c>
      <c r="E492" s="28">
        <f t="shared" si="79"/>
        <v>0</v>
      </c>
      <c r="F492" s="30"/>
      <c r="G492" s="31"/>
      <c r="H492" s="32"/>
      <c r="I492" s="31"/>
      <c r="J492" s="32"/>
      <c r="K492" s="31"/>
      <c r="L492" s="32"/>
      <c r="M492" s="31"/>
      <c r="N492" s="32"/>
      <c r="O492" s="31"/>
      <c r="P492" s="32"/>
      <c r="Q492" s="37"/>
      <c r="R492" s="46"/>
      <c r="S492" s="47"/>
      <c r="T492" s="40"/>
      <c r="U492" s="69"/>
      <c r="V492" s="40"/>
      <c r="W492" s="41"/>
    </row>
    <row r="493" spans="1:23" ht="14.25" thickTop="1" thickBot="1" x14ac:dyDescent="0.25">
      <c r="A493" s="16" t="str">
        <f>$A$25</f>
        <v>IRONWORKERS</v>
      </c>
      <c r="B493" s="27">
        <f t="shared" si="80"/>
        <v>0</v>
      </c>
      <c r="C493" s="28">
        <f t="shared" si="77"/>
        <v>0</v>
      </c>
      <c r="D493" s="29">
        <f t="shared" si="78"/>
        <v>0</v>
      </c>
      <c r="E493" s="28">
        <f t="shared" si="79"/>
        <v>0</v>
      </c>
      <c r="F493" s="30"/>
      <c r="G493" s="31"/>
      <c r="H493" s="32"/>
      <c r="I493" s="31"/>
      <c r="J493" s="32"/>
      <c r="K493" s="31"/>
      <c r="L493" s="32"/>
      <c r="M493" s="31"/>
      <c r="N493" s="32"/>
      <c r="O493" s="31"/>
      <c r="P493" s="32"/>
      <c r="Q493" s="37"/>
      <c r="R493" s="48"/>
      <c r="S493" s="49"/>
      <c r="T493" s="50"/>
      <c r="U493" s="70"/>
      <c r="V493" s="50"/>
      <c r="W493" s="51"/>
    </row>
    <row r="494" spans="1:23" ht="14.25" thickTop="1" thickBot="1" x14ac:dyDescent="0.25">
      <c r="A494" s="16" t="str">
        <f>$A$26</f>
        <v>CARPENTERS</v>
      </c>
      <c r="B494" s="27">
        <f t="shared" si="80"/>
        <v>0</v>
      </c>
      <c r="C494" s="28">
        <f t="shared" si="77"/>
        <v>0</v>
      </c>
      <c r="D494" s="29">
        <f t="shared" si="78"/>
        <v>0</v>
      </c>
      <c r="E494" s="28">
        <f t="shared" si="79"/>
        <v>0</v>
      </c>
      <c r="F494" s="30"/>
      <c r="G494" s="31"/>
      <c r="H494" s="32"/>
      <c r="I494" s="31"/>
      <c r="J494" s="32"/>
      <c r="K494" s="31"/>
      <c r="L494" s="32"/>
      <c r="M494" s="31"/>
      <c r="N494" s="32"/>
      <c r="O494" s="31"/>
      <c r="P494" s="32"/>
      <c r="Q494" s="37"/>
      <c r="R494" s="48"/>
      <c r="S494" s="49"/>
      <c r="T494" s="50"/>
      <c r="U494" s="70"/>
      <c r="V494" s="50"/>
      <c r="W494" s="51"/>
    </row>
    <row r="495" spans="1:23" ht="14.25" thickTop="1" thickBot="1" x14ac:dyDescent="0.25">
      <c r="A495" s="16" t="str">
        <f>$A$27</f>
        <v>CEMENT MASONS</v>
      </c>
      <c r="B495" s="27">
        <f t="shared" si="80"/>
        <v>0</v>
      </c>
      <c r="C495" s="28">
        <f t="shared" si="77"/>
        <v>0</v>
      </c>
      <c r="D495" s="29">
        <f t="shared" si="78"/>
        <v>0</v>
      </c>
      <c r="E495" s="28">
        <f t="shared" si="79"/>
        <v>0</v>
      </c>
      <c r="F495" s="30"/>
      <c r="G495" s="31"/>
      <c r="H495" s="32"/>
      <c r="I495" s="31"/>
      <c r="J495" s="32"/>
      <c r="K495" s="31"/>
      <c r="L495" s="32"/>
      <c r="M495" s="31"/>
      <c r="N495" s="32"/>
      <c r="O495" s="31"/>
      <c r="P495" s="32"/>
      <c r="Q495" s="37"/>
      <c r="R495" s="48"/>
      <c r="S495" s="49"/>
      <c r="T495" s="50"/>
      <c r="U495" s="70"/>
      <c r="V495" s="50"/>
      <c r="W495" s="51"/>
    </row>
    <row r="496" spans="1:23" ht="14.25" thickTop="1" thickBot="1" x14ac:dyDescent="0.25">
      <c r="A496" s="16" t="str">
        <f>$A$28</f>
        <v>ELECTRICIANS</v>
      </c>
      <c r="B496" s="27">
        <f t="shared" si="80"/>
        <v>0</v>
      </c>
      <c r="C496" s="28">
        <f t="shared" si="77"/>
        <v>0</v>
      </c>
      <c r="D496" s="29">
        <f t="shared" si="78"/>
        <v>0</v>
      </c>
      <c r="E496" s="28">
        <f t="shared" si="79"/>
        <v>0</v>
      </c>
      <c r="F496" s="30"/>
      <c r="G496" s="31"/>
      <c r="H496" s="32"/>
      <c r="I496" s="31"/>
      <c r="J496" s="32"/>
      <c r="K496" s="31"/>
      <c r="L496" s="32"/>
      <c r="M496" s="31"/>
      <c r="N496" s="32"/>
      <c r="O496" s="31"/>
      <c r="P496" s="32"/>
      <c r="Q496" s="37"/>
      <c r="R496" s="48"/>
      <c r="S496" s="49"/>
      <c r="T496" s="50"/>
      <c r="U496" s="70"/>
      <c r="V496" s="50"/>
      <c r="W496" s="51"/>
    </row>
    <row r="497" spans="1:23" ht="14.25" thickTop="1" thickBot="1" x14ac:dyDescent="0.25">
      <c r="A497" s="16" t="str">
        <f>$A$29</f>
        <v>PIPEFITTER/PLUMBERS</v>
      </c>
      <c r="B497" s="27">
        <f t="shared" si="80"/>
        <v>0</v>
      </c>
      <c r="C497" s="28">
        <f t="shared" si="77"/>
        <v>0</v>
      </c>
      <c r="D497" s="29">
        <f t="shared" si="78"/>
        <v>0</v>
      </c>
      <c r="E497" s="28">
        <f t="shared" si="79"/>
        <v>0</v>
      </c>
      <c r="F497" s="30"/>
      <c r="G497" s="31"/>
      <c r="H497" s="32"/>
      <c r="I497" s="31"/>
      <c r="J497" s="32"/>
      <c r="K497" s="31"/>
      <c r="L497" s="32"/>
      <c r="M497" s="31"/>
      <c r="N497" s="32"/>
      <c r="O497" s="31"/>
      <c r="P497" s="32"/>
      <c r="Q497" s="31"/>
      <c r="R497" s="52"/>
      <c r="S497" s="53"/>
      <c r="T497" s="54"/>
      <c r="U497" s="71"/>
      <c r="V497" s="54"/>
      <c r="W497" s="55"/>
    </row>
    <row r="498" spans="1:23" ht="14.25" thickTop="1" thickBot="1" x14ac:dyDescent="0.25">
      <c r="A498" s="16" t="str">
        <f>$A$30</f>
        <v>PAINTERS</v>
      </c>
      <c r="B498" s="27">
        <f t="shared" si="80"/>
        <v>0</v>
      </c>
      <c r="C498" s="28">
        <f t="shared" si="77"/>
        <v>0</v>
      </c>
      <c r="D498" s="29">
        <f t="shared" si="78"/>
        <v>0</v>
      </c>
      <c r="E498" s="28">
        <f t="shared" si="79"/>
        <v>0</v>
      </c>
      <c r="F498" s="30"/>
      <c r="G498" s="31"/>
      <c r="H498" s="32"/>
      <c r="I498" s="31"/>
      <c r="J498" s="32"/>
      <c r="K498" s="31"/>
      <c r="L498" s="32"/>
      <c r="M498" s="31"/>
      <c r="N498" s="32"/>
      <c r="O498" s="31"/>
      <c r="P498" s="32"/>
      <c r="Q498" s="31"/>
      <c r="R498" s="32"/>
      <c r="S498" s="56"/>
      <c r="T498" s="57"/>
      <c r="U498" s="72"/>
      <c r="V498" s="57"/>
      <c r="W498" s="58"/>
    </row>
    <row r="499" spans="1:23" ht="14.25" thickTop="1" thickBot="1" x14ac:dyDescent="0.25">
      <c r="A499" s="16" t="str">
        <f>$A$31</f>
        <v>LABORERS-SEMI SKILLED</v>
      </c>
      <c r="B499" s="27">
        <f t="shared" si="80"/>
        <v>0</v>
      </c>
      <c r="C499" s="28">
        <f t="shared" si="77"/>
        <v>0</v>
      </c>
      <c r="D499" s="29">
        <f t="shared" si="78"/>
        <v>0</v>
      </c>
      <c r="E499" s="28">
        <f t="shared" si="79"/>
        <v>0</v>
      </c>
      <c r="F499" s="30"/>
      <c r="G499" s="31"/>
      <c r="H499" s="32"/>
      <c r="I499" s="31"/>
      <c r="J499" s="32"/>
      <c r="K499" s="31"/>
      <c r="L499" s="32"/>
      <c r="M499" s="31"/>
      <c r="N499" s="32"/>
      <c r="O499" s="31"/>
      <c r="P499" s="32"/>
      <c r="Q499" s="31"/>
      <c r="R499" s="32"/>
      <c r="S499" s="56"/>
      <c r="T499" s="57"/>
      <c r="U499" s="72"/>
      <c r="V499" s="57"/>
      <c r="W499" s="58"/>
    </row>
    <row r="500" spans="1:23" ht="14.25" thickTop="1" thickBot="1" x14ac:dyDescent="0.25">
      <c r="A500" s="16" t="str">
        <f>$A$32</f>
        <v>LABORERS-UNSKILLED</v>
      </c>
      <c r="B500" s="27">
        <f t="shared" si="80"/>
        <v>0</v>
      </c>
      <c r="C500" s="28">
        <f t="shared" si="77"/>
        <v>0</v>
      </c>
      <c r="D500" s="29">
        <f t="shared" si="78"/>
        <v>0</v>
      </c>
      <c r="E500" s="28">
        <f t="shared" si="79"/>
        <v>0</v>
      </c>
      <c r="F500" s="30"/>
      <c r="G500" s="31"/>
      <c r="H500" s="32"/>
      <c r="I500" s="31"/>
      <c r="J500" s="32"/>
      <c r="K500" s="31"/>
      <c r="L500" s="32"/>
      <c r="M500" s="31"/>
      <c r="N500" s="32"/>
      <c r="O500" s="31"/>
      <c r="P500" s="32"/>
      <c r="Q500" s="31"/>
      <c r="R500" s="32"/>
      <c r="S500" s="56"/>
      <c r="T500" s="57"/>
      <c r="U500" s="72"/>
      <c r="V500" s="57"/>
      <c r="W500" s="58"/>
    </row>
    <row r="501" spans="1:23" ht="14.25" thickTop="1" thickBot="1" x14ac:dyDescent="0.25">
      <c r="A501" s="16" t="str">
        <f>$A$33</f>
        <v>TOTAL</v>
      </c>
      <c r="B501" s="59">
        <f t="shared" ref="B501:O501" si="81">SUM(B486:B500)</f>
        <v>0</v>
      </c>
      <c r="C501" s="61">
        <f t="shared" si="81"/>
        <v>0</v>
      </c>
      <c r="D501" s="62">
        <f t="shared" si="81"/>
        <v>0</v>
      </c>
      <c r="E501" s="63">
        <f t="shared" si="81"/>
        <v>0</v>
      </c>
      <c r="F501" s="60">
        <f t="shared" si="81"/>
        <v>0</v>
      </c>
      <c r="G501" s="64">
        <f t="shared" si="81"/>
        <v>0</v>
      </c>
      <c r="H501" s="60">
        <f t="shared" si="81"/>
        <v>0</v>
      </c>
      <c r="I501" s="64">
        <f t="shared" si="81"/>
        <v>0</v>
      </c>
      <c r="J501" s="60">
        <f t="shared" si="81"/>
        <v>0</v>
      </c>
      <c r="K501" s="64">
        <f t="shared" si="81"/>
        <v>0</v>
      </c>
      <c r="L501" s="60">
        <f t="shared" si="81"/>
        <v>0</v>
      </c>
      <c r="M501" s="64">
        <f t="shared" si="81"/>
        <v>0</v>
      </c>
      <c r="N501" s="60">
        <f t="shared" si="81"/>
        <v>0</v>
      </c>
      <c r="O501" s="64">
        <f t="shared" si="81"/>
        <v>0</v>
      </c>
      <c r="P501" s="60">
        <f>SUM(P486:P500)</f>
        <v>0</v>
      </c>
      <c r="Q501" s="64">
        <f>SUM(Q486:Q500)</f>
        <v>0</v>
      </c>
      <c r="R501" s="60">
        <f t="shared" ref="R501:S501" si="82">SUM(R486:R500)</f>
        <v>0</v>
      </c>
      <c r="S501" s="63">
        <f t="shared" si="82"/>
        <v>0</v>
      </c>
      <c r="T501" s="60">
        <f>SUM(T486:T500)</f>
        <v>0</v>
      </c>
      <c r="U501" s="61">
        <f>SUM(U486:U500)</f>
        <v>0</v>
      </c>
      <c r="V501" s="60">
        <f>SUM(V486:V500)</f>
        <v>0</v>
      </c>
      <c r="W501" s="63">
        <f>SUM(W486:W500)</f>
        <v>0</v>
      </c>
    </row>
    <row r="502" spans="1:23" ht="12.75" customHeight="1" x14ac:dyDescent="0.2">
      <c r="A502" s="132" t="s">
        <v>37</v>
      </c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4"/>
    </row>
    <row r="503" spans="1:23" x14ac:dyDescent="0.2">
      <c r="A503" s="135"/>
      <c r="B503" s="108"/>
      <c r="C503" s="108"/>
      <c r="D503" s="108"/>
      <c r="E503" s="108"/>
      <c r="F503" s="108"/>
      <c r="G503" s="108"/>
      <c r="H503" s="108"/>
      <c r="I503" s="108"/>
      <c r="J503" s="108"/>
      <c r="K503" s="108"/>
      <c r="L503" s="108"/>
      <c r="M503" s="108"/>
      <c r="N503" s="108"/>
      <c r="O503" s="108"/>
      <c r="P503" s="108"/>
      <c r="Q503" s="108"/>
      <c r="R503" s="108"/>
      <c r="S503" s="108"/>
      <c r="T503" s="108"/>
      <c r="U503" s="108"/>
      <c r="V503" s="108"/>
      <c r="W503" s="136"/>
    </row>
    <row r="504" spans="1:23" x14ac:dyDescent="0.2">
      <c r="A504" s="16" t="str">
        <f>$A$36</f>
        <v>APPRENTICES</v>
      </c>
      <c r="B504" s="28">
        <f>F504+H504+J504+L504+N504+P504+R504</f>
        <v>0</v>
      </c>
      <c r="C504" s="61">
        <f>G504+I504+K504+M504+O504+Q504+S504</f>
        <v>0</v>
      </c>
      <c r="D504" s="62">
        <f>F504+H504+J504+L504+N504+P504</f>
        <v>0</v>
      </c>
      <c r="E504" s="28">
        <f>G504+I504+K504+M504+O504+Q504</f>
        <v>0</v>
      </c>
      <c r="F504" s="73"/>
      <c r="G504" s="31"/>
      <c r="H504" s="74"/>
      <c r="I504" s="31"/>
      <c r="J504" s="74"/>
      <c r="K504" s="31"/>
      <c r="L504" s="74"/>
      <c r="M504" s="31"/>
      <c r="N504" s="74"/>
      <c r="O504" s="31"/>
      <c r="P504" s="74"/>
      <c r="Q504" s="31"/>
      <c r="R504" s="74"/>
      <c r="S504" s="31"/>
      <c r="T504" s="17"/>
      <c r="U504" s="18"/>
      <c r="V504" s="17"/>
      <c r="W504" s="18"/>
    </row>
    <row r="505" spans="1:23" x14ac:dyDescent="0.2">
      <c r="A505" s="16" t="str">
        <f>$A$37</f>
        <v>OJT TRAINEES</v>
      </c>
      <c r="B505" s="28">
        <f>F505+H505+J505+L505+N505+P505+R505</f>
        <v>0</v>
      </c>
      <c r="C505" s="61">
        <f>G505+I505+K505+M505+O505+Q505+S505</f>
        <v>0</v>
      </c>
      <c r="D505" s="62">
        <f>F505+H505+J505+L505+N505+P505</f>
        <v>0</v>
      </c>
      <c r="E505" s="28">
        <f>G505+I505+K505+M505+O505+Q505</f>
        <v>0</v>
      </c>
      <c r="F505" s="73"/>
      <c r="G505" s="31"/>
      <c r="H505" s="74"/>
      <c r="I505" s="31"/>
      <c r="J505" s="74"/>
      <c r="K505" s="31"/>
      <c r="L505" s="74"/>
      <c r="M505" s="31"/>
      <c r="N505" s="74"/>
      <c r="O505" s="31"/>
      <c r="P505" s="74"/>
      <c r="Q505" s="31"/>
      <c r="R505" s="74"/>
      <c r="S505" s="31"/>
      <c r="T505" s="19"/>
      <c r="U505" s="20"/>
      <c r="V505" s="19"/>
      <c r="W505" s="20"/>
    </row>
    <row r="506" spans="1:23" ht="15.75" customHeight="1" x14ac:dyDescent="0.2">
      <c r="A506" s="137" t="str">
        <f>$A$38</f>
        <v xml:space="preserve">8. PREPARED BY: </v>
      </c>
      <c r="B506" s="138"/>
      <c r="C506" s="138"/>
      <c r="D506" s="138"/>
      <c r="E506" s="138"/>
      <c r="F506" s="138"/>
      <c r="G506" s="138"/>
      <c r="H506" s="139"/>
      <c r="I506" s="147" t="str">
        <f>$I$38</f>
        <v>9. DATE</v>
      </c>
      <c r="J506" s="148"/>
      <c r="K506" s="147" t="str">
        <f>$K$38</f>
        <v>10. REVIEWED BY: Signature of Representative (Printed Name Accepted)</v>
      </c>
      <c r="L506" s="149"/>
      <c r="M506" s="149"/>
      <c r="N506" s="149"/>
      <c r="O506" s="149"/>
      <c r="P506" s="149"/>
      <c r="Q506" s="149"/>
      <c r="R506" s="149"/>
      <c r="S506" s="149"/>
      <c r="T506" s="149"/>
      <c r="U506" s="148"/>
      <c r="V506" s="147" t="s">
        <v>26</v>
      </c>
      <c r="W506" s="150"/>
    </row>
    <row r="507" spans="1:23" ht="12.75" customHeight="1" x14ac:dyDescent="0.2">
      <c r="A507" s="151" t="str">
        <f>$A$39</f>
        <v>Title of Contractors (Firm/Business) Representative</v>
      </c>
      <c r="B507" s="152"/>
      <c r="C507" s="152"/>
      <c r="D507" s="152"/>
      <c r="E507" s="152"/>
      <c r="F507" s="152"/>
      <c r="G507" s="152"/>
      <c r="H507" s="153"/>
      <c r="I507" s="154" t="str">
        <f>IF($I$39="","",$I$39)</f>
        <v/>
      </c>
      <c r="J507" s="155"/>
      <c r="K507" s="156" t="str">
        <f>IF($K$39="","",$K$39)</f>
        <v/>
      </c>
      <c r="L507" s="159"/>
      <c r="M507" s="159"/>
      <c r="N507" s="159"/>
      <c r="O507" s="159"/>
      <c r="P507" s="159"/>
      <c r="Q507" s="159"/>
      <c r="R507" s="159"/>
      <c r="S507" s="159"/>
      <c r="T507" s="159"/>
      <c r="U507" s="155"/>
      <c r="V507" s="154" t="str">
        <f>IF($V$39="","",$V$39)</f>
        <v/>
      </c>
      <c r="W507" s="161"/>
    </row>
    <row r="508" spans="1:23" x14ac:dyDescent="0.2">
      <c r="A508" s="164" t="str">
        <f>IF($A$40="","",$A$40)</f>
        <v/>
      </c>
      <c r="B508" s="124"/>
      <c r="C508" s="124"/>
      <c r="D508" s="124"/>
      <c r="E508" s="124"/>
      <c r="F508" s="124"/>
      <c r="G508" s="124"/>
      <c r="H508" s="125"/>
      <c r="I508" s="156"/>
      <c r="J508" s="155"/>
      <c r="K508" s="156"/>
      <c r="L508" s="159"/>
      <c r="M508" s="159"/>
      <c r="N508" s="159"/>
      <c r="O508" s="159"/>
      <c r="P508" s="159"/>
      <c r="Q508" s="159"/>
      <c r="R508" s="159"/>
      <c r="S508" s="159"/>
      <c r="T508" s="159"/>
      <c r="U508" s="155"/>
      <c r="V508" s="154"/>
      <c r="W508" s="161"/>
    </row>
    <row r="509" spans="1:23" x14ac:dyDescent="0.2">
      <c r="A509" s="164"/>
      <c r="B509" s="124"/>
      <c r="C509" s="124"/>
      <c r="D509" s="124"/>
      <c r="E509" s="124"/>
      <c r="F509" s="124"/>
      <c r="G509" s="124"/>
      <c r="H509" s="125"/>
      <c r="I509" s="156"/>
      <c r="J509" s="155"/>
      <c r="K509" s="156"/>
      <c r="L509" s="159"/>
      <c r="M509" s="159"/>
      <c r="N509" s="159"/>
      <c r="O509" s="159"/>
      <c r="P509" s="159"/>
      <c r="Q509" s="159"/>
      <c r="R509" s="159"/>
      <c r="S509" s="159"/>
      <c r="T509" s="159"/>
      <c r="U509" s="155"/>
      <c r="V509" s="154"/>
      <c r="W509" s="161"/>
    </row>
    <row r="510" spans="1:23" ht="13.5" thickBot="1" x14ac:dyDescent="0.25">
      <c r="A510" s="165"/>
      <c r="B510" s="166"/>
      <c r="C510" s="166"/>
      <c r="D510" s="166"/>
      <c r="E510" s="166"/>
      <c r="F510" s="166"/>
      <c r="G510" s="166"/>
      <c r="H510" s="167"/>
      <c r="I510" s="157"/>
      <c r="J510" s="158"/>
      <c r="K510" s="157"/>
      <c r="L510" s="160"/>
      <c r="M510" s="160"/>
      <c r="N510" s="160"/>
      <c r="O510" s="160"/>
      <c r="P510" s="160"/>
      <c r="Q510" s="160"/>
      <c r="R510" s="160"/>
      <c r="S510" s="160"/>
      <c r="T510" s="160"/>
      <c r="U510" s="158"/>
      <c r="V510" s="162"/>
      <c r="W510" s="163"/>
    </row>
    <row r="511" spans="1:23" x14ac:dyDescent="0.2">
      <c r="A511" s="238"/>
      <c r="B511" s="239"/>
      <c r="C511" s="240"/>
      <c r="D511" s="240"/>
      <c r="E511" s="22"/>
      <c r="F511" s="22"/>
      <c r="G511" s="22"/>
      <c r="H511" s="22"/>
      <c r="I511" s="22"/>
      <c r="J511" s="241"/>
      <c r="K511" s="241"/>
      <c r="L511" s="241"/>
      <c r="M511" s="241"/>
      <c r="N511" s="241"/>
      <c r="O511" s="241"/>
      <c r="P511" s="241"/>
      <c r="Q511" s="241"/>
      <c r="R511" s="241"/>
      <c r="S511" s="241"/>
      <c r="T511" s="241"/>
      <c r="U511" s="241"/>
      <c r="V511" s="241"/>
      <c r="W511" s="241"/>
    </row>
    <row r="512" spans="1:23" ht="13.5" thickBot="1" x14ac:dyDescent="0.25"/>
    <row r="513" spans="1:23" s="25" customFormat="1" ht="18.75" thickBot="1" x14ac:dyDescent="0.3">
      <c r="A513" s="117" t="str">
        <f>$A$9</f>
        <v xml:space="preserve">FEDERAL-AID HIGHWAY CONSTRUCTION CONTRACTORS ANNUAL EEO REPORT </v>
      </c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9"/>
    </row>
    <row r="514" spans="1:23" ht="12.75" customHeight="1" x14ac:dyDescent="0.2">
      <c r="A514" s="120" t="str">
        <f>$A$10</f>
        <v xml:space="preserve">1. SELECT FIELD FROM DROPDOWN MENU: </v>
      </c>
      <c r="B514" s="121"/>
      <c r="C514" s="121"/>
      <c r="D514" s="122"/>
      <c r="E514" s="123" t="str">
        <f>$E$10</f>
        <v>2. COMPANY NAME, CITY, STATE:</v>
      </c>
      <c r="F514" s="124"/>
      <c r="G514" s="124"/>
      <c r="H514" s="124"/>
      <c r="I514" s="125"/>
      <c r="J514" s="242" t="s">
        <v>54</v>
      </c>
      <c r="K514" s="77"/>
      <c r="L514" s="77"/>
      <c r="M514" s="77"/>
      <c r="N514" s="76" t="str">
        <f>$N$10</f>
        <v>4. DOLLAR AMOUNT OF CONTRACT:</v>
      </c>
      <c r="O514" s="77"/>
      <c r="P514" s="77"/>
      <c r="Q514" s="77"/>
      <c r="R514" s="126" t="str">
        <f>$R$10</f>
        <v>5.PROJECT LOCATION (CITY):</v>
      </c>
      <c r="S514" s="121"/>
      <c r="T514" s="121"/>
      <c r="U514" s="121"/>
      <c r="V514" s="121"/>
      <c r="W514" s="127"/>
    </row>
    <row r="515" spans="1:23" ht="12.75" customHeight="1" x14ac:dyDescent="0.2">
      <c r="A515" s="97"/>
      <c r="B515" s="98"/>
      <c r="C515" s="98"/>
      <c r="D515" s="99"/>
      <c r="E515" s="103" t="str">
        <f>IF($D$3="","Enter Company information at top of spreadsheet",$D$3)</f>
        <v>Enter Company information at top of spreadsheet</v>
      </c>
      <c r="F515" s="104"/>
      <c r="G515" s="104"/>
      <c r="H515" s="104"/>
      <c r="I515" s="105"/>
      <c r="J515" s="78"/>
      <c r="K515" s="79"/>
      <c r="L515" s="79"/>
      <c r="M515" s="79"/>
      <c r="N515" s="82"/>
      <c r="O515" s="83"/>
      <c r="P515" s="83"/>
      <c r="Q515" s="84"/>
      <c r="R515" s="110"/>
      <c r="S515" s="111"/>
      <c r="T515" s="111"/>
      <c r="U515" s="111"/>
      <c r="V515" s="111"/>
      <c r="W515" s="112"/>
    </row>
    <row r="516" spans="1:23" x14ac:dyDescent="0.2">
      <c r="A516" s="97"/>
      <c r="B516" s="98"/>
      <c r="C516" s="98"/>
      <c r="D516" s="99"/>
      <c r="E516" s="106"/>
      <c r="F516" s="104"/>
      <c r="G516" s="104"/>
      <c r="H516" s="104"/>
      <c r="I516" s="105"/>
      <c r="J516" s="78"/>
      <c r="K516" s="79"/>
      <c r="L516" s="79"/>
      <c r="M516" s="79"/>
      <c r="N516" s="85"/>
      <c r="O516" s="83"/>
      <c r="P516" s="83"/>
      <c r="Q516" s="84"/>
      <c r="R516" s="113"/>
      <c r="S516" s="111"/>
      <c r="T516" s="111"/>
      <c r="U516" s="111"/>
      <c r="V516" s="111"/>
      <c r="W516" s="112"/>
    </row>
    <row r="517" spans="1:23" ht="13.5" thickBot="1" x14ac:dyDescent="0.25">
      <c r="A517" s="100"/>
      <c r="B517" s="101"/>
      <c r="C517" s="101"/>
      <c r="D517" s="102"/>
      <c r="E517" s="107"/>
      <c r="F517" s="108"/>
      <c r="G517" s="108"/>
      <c r="H517" s="108"/>
      <c r="I517" s="109"/>
      <c r="J517" s="80"/>
      <c r="K517" s="81"/>
      <c r="L517" s="81"/>
      <c r="M517" s="81"/>
      <c r="N517" s="86"/>
      <c r="O517" s="87"/>
      <c r="P517" s="87"/>
      <c r="Q517" s="88"/>
      <c r="R517" s="114"/>
      <c r="S517" s="115"/>
      <c r="T517" s="115"/>
      <c r="U517" s="115"/>
      <c r="V517" s="115"/>
      <c r="W517" s="116"/>
    </row>
    <row r="518" spans="1:23" ht="28.5" customHeight="1" thickBot="1" x14ac:dyDescent="0.25">
      <c r="A518" s="91" t="str">
        <f>$A$14</f>
        <v>6. WORKFORCE ON FEDERAL-AID AND CONSTRUCTION SITE(S) DURING LAST FULL PAY PERIOD ENDING IN JULY 2026 (07/19/2026 to 07/25/2026)</v>
      </c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3"/>
    </row>
    <row r="519" spans="1:23" ht="13.5" thickBot="1" x14ac:dyDescent="0.25">
      <c r="A519" s="94" t="str">
        <f>$A$15</f>
        <v>TABLE A</v>
      </c>
      <c r="B519" s="95"/>
      <c r="C519" s="95"/>
      <c r="D519" s="95"/>
      <c r="E519" s="95"/>
      <c r="F519" s="95"/>
      <c r="G519" s="95"/>
      <c r="H519" s="95"/>
      <c r="I519" s="95"/>
      <c r="J519" s="95"/>
      <c r="K519" s="95"/>
      <c r="L519" s="95"/>
      <c r="M519" s="95"/>
      <c r="N519" s="95"/>
      <c r="O519" s="95"/>
      <c r="P519" s="95"/>
      <c r="Q519" s="95"/>
      <c r="R519" s="95"/>
      <c r="S519" s="96"/>
      <c r="T519" s="140" t="str">
        <f>$T$15</f>
        <v>TABLE B</v>
      </c>
      <c r="U519" s="95"/>
      <c r="V519" s="95"/>
      <c r="W519" s="141"/>
    </row>
    <row r="520" spans="1:23" ht="96" customHeight="1" thickTop="1" thickBot="1" x14ac:dyDescent="0.25">
      <c r="A520" s="5" t="str">
        <f>$A$16</f>
        <v>JOB CATEGORIES</v>
      </c>
      <c r="B520" s="142" t="str">
        <f>$B$16</f>
        <v>TOTAL EMPLOYED</v>
      </c>
      <c r="C520" s="143"/>
      <c r="D520" s="144" t="str">
        <f>$D$16</f>
        <v>TOTAL RACIAL / ETHNIC MINORITY</v>
      </c>
      <c r="E520" s="145"/>
      <c r="F520" s="146" t="str">
        <f>$F$16</f>
        <v>BLACK or
AFRICAN
AMERICAN</v>
      </c>
      <c r="G520" s="90"/>
      <c r="H520" s="89" t="str">
        <f>$H$16</f>
        <v>WHITE /
HISPANIC OR LATINO</v>
      </c>
      <c r="I520" s="90"/>
      <c r="J520" s="89" t="str">
        <f>$J$16</f>
        <v>AMERICAN 
INDIAN OR 
ALASKA 
NATIVE</v>
      </c>
      <c r="K520" s="90"/>
      <c r="L520" s="89" t="str">
        <f>$L$16</f>
        <v>ASIAN</v>
      </c>
      <c r="M520" s="90"/>
      <c r="N520" s="89" t="str">
        <f>$N$16</f>
        <v>NATIVE 
HAWAIIAN OR 
OTHER PACIFIC ISLANDER</v>
      </c>
      <c r="O520" s="90"/>
      <c r="P520" s="89" t="str">
        <f>$P$16</f>
        <v>TWO OR MORE RACES</v>
      </c>
      <c r="Q520" s="90"/>
      <c r="R520" s="89" t="str">
        <f>$R$16</f>
        <v>WHITE / NON-
HISPANIC OR LATINO</v>
      </c>
      <c r="S520" s="128"/>
      <c r="T520" s="129" t="str">
        <f>$T$16</f>
        <v>APPRENTICES</v>
      </c>
      <c r="U520" s="129"/>
      <c r="V520" s="130" t="str">
        <f>$V$16</f>
        <v>ON THE JOB TRAINEES</v>
      </c>
      <c r="W520" s="131"/>
    </row>
    <row r="521" spans="1:23" ht="14.25" thickTop="1" thickBot="1" x14ac:dyDescent="0.25">
      <c r="A521" s="6"/>
      <c r="B521" s="7" t="str">
        <f>$B$17</f>
        <v>M</v>
      </c>
      <c r="C521" s="8" t="str">
        <f>$C$17</f>
        <v>F</v>
      </c>
      <c r="D521" s="9" t="str">
        <f>$D$17</f>
        <v>M</v>
      </c>
      <c r="E521" s="8" t="str">
        <f>$E$17</f>
        <v>F</v>
      </c>
      <c r="F521" s="10" t="str">
        <f>$F$17</f>
        <v>M</v>
      </c>
      <c r="G521" s="11" t="str">
        <f>$G$17</f>
        <v>F</v>
      </c>
      <c r="H521" s="12" t="str">
        <f>$H$17</f>
        <v>M</v>
      </c>
      <c r="I521" s="11" t="str">
        <f>$I$17</f>
        <v>F</v>
      </c>
      <c r="J521" s="12" t="str">
        <f>$J$17</f>
        <v>M</v>
      </c>
      <c r="K521" s="11" t="str">
        <f>$K$17</f>
        <v>F</v>
      </c>
      <c r="L521" s="12" t="str">
        <f>$L$17</f>
        <v>M</v>
      </c>
      <c r="M521" s="11" t="str">
        <f>$M$17</f>
        <v>F</v>
      </c>
      <c r="N521" s="12" t="str">
        <f>$N$17</f>
        <v>M</v>
      </c>
      <c r="O521" s="11" t="str">
        <f>$O$17</f>
        <v>F</v>
      </c>
      <c r="P521" s="12" t="str">
        <f>$P$17</f>
        <v>M</v>
      </c>
      <c r="Q521" s="11" t="str">
        <f>$Q$17</f>
        <v>F</v>
      </c>
      <c r="R521" s="12" t="str">
        <f>$R$17</f>
        <v>M</v>
      </c>
      <c r="S521" s="13" t="str">
        <f>$S$17</f>
        <v>F</v>
      </c>
      <c r="T521" s="14" t="str">
        <f>$T$17</f>
        <v>M</v>
      </c>
      <c r="U521" s="8" t="str">
        <f>$U$17</f>
        <v>F</v>
      </c>
      <c r="V521" s="75" t="str">
        <f>$V$17</f>
        <v>M</v>
      </c>
      <c r="W521" s="15" t="str">
        <f>$W$17</f>
        <v>F</v>
      </c>
    </row>
    <row r="522" spans="1:23" ht="14.25" thickTop="1" thickBot="1" x14ac:dyDescent="0.25">
      <c r="A522" s="16" t="str">
        <f>$A$18</f>
        <v>OFFICIALS</v>
      </c>
      <c r="B522" s="27">
        <f>F522+H522+J522+L522+N522+P522+R522</f>
        <v>0</v>
      </c>
      <c r="C522" s="28">
        <f t="shared" ref="C522:C536" si="83">G522+I522+K522+M522+O522+Q522+S522</f>
        <v>0</v>
      </c>
      <c r="D522" s="29">
        <f t="shared" ref="D522:D536" si="84">F522+H522+J522+L522+N522+P522</f>
        <v>0</v>
      </c>
      <c r="E522" s="28">
        <f t="shared" ref="E522:E536" si="85">G522+I522+K522+M522+O522+Q522</f>
        <v>0</v>
      </c>
      <c r="F522" s="30"/>
      <c r="G522" s="31"/>
      <c r="H522" s="32"/>
      <c r="I522" s="31"/>
      <c r="J522" s="32"/>
      <c r="K522" s="31"/>
      <c r="L522" s="32"/>
      <c r="M522" s="31"/>
      <c r="N522" s="32"/>
      <c r="O522" s="31"/>
      <c r="P522" s="32"/>
      <c r="Q522" s="31"/>
      <c r="R522" s="33"/>
      <c r="S522" s="34"/>
      <c r="T522" s="35"/>
      <c r="U522" s="66"/>
      <c r="V522" s="35"/>
      <c r="W522" s="36"/>
    </row>
    <row r="523" spans="1:23" ht="14.25" thickTop="1" thickBot="1" x14ac:dyDescent="0.25">
      <c r="A523" s="16" t="str">
        <f>$A$19</f>
        <v>SUPERVISORS</v>
      </c>
      <c r="B523" s="27">
        <f t="shared" ref="B523:B536" si="86">F523+H523+J523+L523+N523+P523+R523</f>
        <v>0</v>
      </c>
      <c r="C523" s="28">
        <f t="shared" si="83"/>
        <v>0</v>
      </c>
      <c r="D523" s="29">
        <f t="shared" si="84"/>
        <v>0</v>
      </c>
      <c r="E523" s="28">
        <f t="shared" si="85"/>
        <v>0</v>
      </c>
      <c r="F523" s="30"/>
      <c r="G523" s="31"/>
      <c r="H523" s="32"/>
      <c r="I523" s="31"/>
      <c r="J523" s="32"/>
      <c r="K523" s="31"/>
      <c r="L523" s="32"/>
      <c r="M523" s="31"/>
      <c r="N523" s="32"/>
      <c r="O523" s="31"/>
      <c r="P523" s="32"/>
      <c r="Q523" s="37"/>
      <c r="R523" s="38"/>
      <c r="S523" s="39"/>
      <c r="T523" s="40"/>
      <c r="U523" s="67"/>
      <c r="V523" s="40"/>
      <c r="W523" s="41"/>
    </row>
    <row r="524" spans="1:23" ht="14.25" thickTop="1" thickBot="1" x14ac:dyDescent="0.25">
      <c r="A524" s="16" t="str">
        <f>$A$20</f>
        <v>FOREMEN/WOMEN</v>
      </c>
      <c r="B524" s="27">
        <f t="shared" si="86"/>
        <v>0</v>
      </c>
      <c r="C524" s="28">
        <f t="shared" si="83"/>
        <v>0</v>
      </c>
      <c r="D524" s="29">
        <f t="shared" si="84"/>
        <v>0</v>
      </c>
      <c r="E524" s="28">
        <f t="shared" si="85"/>
        <v>0</v>
      </c>
      <c r="F524" s="30"/>
      <c r="G524" s="31"/>
      <c r="H524" s="32"/>
      <c r="I524" s="31"/>
      <c r="J524" s="32"/>
      <c r="K524" s="31"/>
      <c r="L524" s="32"/>
      <c r="M524" s="31"/>
      <c r="N524" s="32"/>
      <c r="O524" s="31"/>
      <c r="P524" s="32"/>
      <c r="Q524" s="37"/>
      <c r="R524" s="42"/>
      <c r="S524" s="43"/>
      <c r="T524" s="44"/>
      <c r="U524" s="68"/>
      <c r="V524" s="44"/>
      <c r="W524" s="45"/>
    </row>
    <row r="525" spans="1:23" ht="14.25" thickTop="1" thickBot="1" x14ac:dyDescent="0.25">
      <c r="A525" s="16" t="str">
        <f>$A$21</f>
        <v>CLERICAL</v>
      </c>
      <c r="B525" s="27">
        <f t="shared" si="86"/>
        <v>0</v>
      </c>
      <c r="C525" s="28">
        <f t="shared" si="83"/>
        <v>0</v>
      </c>
      <c r="D525" s="29">
        <f t="shared" si="84"/>
        <v>0</v>
      </c>
      <c r="E525" s="28">
        <f t="shared" si="85"/>
        <v>0</v>
      </c>
      <c r="F525" s="30"/>
      <c r="G525" s="31"/>
      <c r="H525" s="32"/>
      <c r="I525" s="31"/>
      <c r="J525" s="32"/>
      <c r="K525" s="31"/>
      <c r="L525" s="32"/>
      <c r="M525" s="31"/>
      <c r="N525" s="32"/>
      <c r="O525" s="31"/>
      <c r="P525" s="32"/>
      <c r="Q525" s="37"/>
      <c r="R525" s="42"/>
      <c r="S525" s="43"/>
      <c r="T525" s="44"/>
      <c r="U525" s="68"/>
      <c r="V525" s="44"/>
      <c r="W525" s="45"/>
    </row>
    <row r="526" spans="1:23" ht="14.25" thickTop="1" thickBot="1" x14ac:dyDescent="0.25">
      <c r="A526" s="16" t="str">
        <f>$A$22</f>
        <v>EQUIPMENT OPERATORS</v>
      </c>
      <c r="B526" s="27">
        <f t="shared" si="86"/>
        <v>0</v>
      </c>
      <c r="C526" s="28">
        <f t="shared" si="83"/>
        <v>0</v>
      </c>
      <c r="D526" s="29">
        <f t="shared" si="84"/>
        <v>0</v>
      </c>
      <c r="E526" s="28">
        <f t="shared" si="85"/>
        <v>0</v>
      </c>
      <c r="F526" s="30"/>
      <c r="G526" s="31"/>
      <c r="H526" s="32"/>
      <c r="I526" s="31"/>
      <c r="J526" s="32"/>
      <c r="K526" s="31"/>
      <c r="L526" s="32"/>
      <c r="M526" s="31"/>
      <c r="N526" s="32"/>
      <c r="O526" s="31"/>
      <c r="P526" s="32"/>
      <c r="Q526" s="37"/>
      <c r="R526" s="42"/>
      <c r="S526" s="43"/>
      <c r="T526" s="44"/>
      <c r="U526" s="68"/>
      <c r="V526" s="44"/>
      <c r="W526" s="45"/>
    </row>
    <row r="527" spans="1:23" ht="14.25" thickTop="1" thickBot="1" x14ac:dyDescent="0.25">
      <c r="A527" s="16" t="str">
        <f>$A$23</f>
        <v>MECHANICS</v>
      </c>
      <c r="B527" s="27">
        <f t="shared" si="86"/>
        <v>0</v>
      </c>
      <c r="C527" s="28">
        <f t="shared" si="83"/>
        <v>0</v>
      </c>
      <c r="D527" s="29">
        <f t="shared" si="84"/>
        <v>0</v>
      </c>
      <c r="E527" s="28">
        <f t="shared" si="85"/>
        <v>0</v>
      </c>
      <c r="F527" s="30"/>
      <c r="G527" s="31"/>
      <c r="H527" s="32"/>
      <c r="I527" s="31"/>
      <c r="J527" s="32"/>
      <c r="K527" s="31"/>
      <c r="L527" s="32"/>
      <c r="M527" s="31"/>
      <c r="N527" s="32"/>
      <c r="O527" s="31"/>
      <c r="P527" s="32"/>
      <c r="Q527" s="37"/>
      <c r="R527" s="42"/>
      <c r="S527" s="43"/>
      <c r="T527" s="44"/>
      <c r="U527" s="68"/>
      <c r="V527" s="44"/>
      <c r="W527" s="45"/>
    </row>
    <row r="528" spans="1:23" ht="14.25" thickTop="1" thickBot="1" x14ac:dyDescent="0.25">
      <c r="A528" s="16" t="str">
        <f>$A$24</f>
        <v>TRUCK DRIVERS</v>
      </c>
      <c r="B528" s="27">
        <f t="shared" si="86"/>
        <v>0</v>
      </c>
      <c r="C528" s="28">
        <f t="shared" si="83"/>
        <v>0</v>
      </c>
      <c r="D528" s="29">
        <f t="shared" si="84"/>
        <v>0</v>
      </c>
      <c r="E528" s="28">
        <f t="shared" si="85"/>
        <v>0</v>
      </c>
      <c r="F528" s="30"/>
      <c r="G528" s="31"/>
      <c r="H528" s="32"/>
      <c r="I528" s="31"/>
      <c r="J528" s="32"/>
      <c r="K528" s="31"/>
      <c r="L528" s="32"/>
      <c r="M528" s="31"/>
      <c r="N528" s="32"/>
      <c r="O528" s="31"/>
      <c r="P528" s="32"/>
      <c r="Q528" s="37"/>
      <c r="R528" s="46"/>
      <c r="S528" s="47"/>
      <c r="T528" s="40"/>
      <c r="U528" s="69"/>
      <c r="V528" s="40"/>
      <c r="W528" s="41"/>
    </row>
    <row r="529" spans="1:23" ht="14.25" thickTop="1" thickBot="1" x14ac:dyDescent="0.25">
      <c r="A529" s="16" t="str">
        <f>$A$25</f>
        <v>IRONWORKERS</v>
      </c>
      <c r="B529" s="27">
        <f t="shared" si="86"/>
        <v>0</v>
      </c>
      <c r="C529" s="28">
        <f t="shared" si="83"/>
        <v>0</v>
      </c>
      <c r="D529" s="29">
        <f t="shared" si="84"/>
        <v>0</v>
      </c>
      <c r="E529" s="28">
        <f t="shared" si="85"/>
        <v>0</v>
      </c>
      <c r="F529" s="30"/>
      <c r="G529" s="31"/>
      <c r="H529" s="32"/>
      <c r="I529" s="31"/>
      <c r="J529" s="32"/>
      <c r="K529" s="31"/>
      <c r="L529" s="32"/>
      <c r="M529" s="31"/>
      <c r="N529" s="32"/>
      <c r="O529" s="31"/>
      <c r="P529" s="32"/>
      <c r="Q529" s="37"/>
      <c r="R529" s="48"/>
      <c r="S529" s="49"/>
      <c r="T529" s="50"/>
      <c r="U529" s="70"/>
      <c r="V529" s="50"/>
      <c r="W529" s="51"/>
    </row>
    <row r="530" spans="1:23" ht="14.25" thickTop="1" thickBot="1" x14ac:dyDescent="0.25">
      <c r="A530" s="16" t="str">
        <f>$A$26</f>
        <v>CARPENTERS</v>
      </c>
      <c r="B530" s="27">
        <f t="shared" si="86"/>
        <v>0</v>
      </c>
      <c r="C530" s="28">
        <f t="shared" si="83"/>
        <v>0</v>
      </c>
      <c r="D530" s="29">
        <f t="shared" si="84"/>
        <v>0</v>
      </c>
      <c r="E530" s="28">
        <f t="shared" si="85"/>
        <v>0</v>
      </c>
      <c r="F530" s="30"/>
      <c r="G530" s="31"/>
      <c r="H530" s="32"/>
      <c r="I530" s="31"/>
      <c r="J530" s="32"/>
      <c r="K530" s="31"/>
      <c r="L530" s="32"/>
      <c r="M530" s="31"/>
      <c r="N530" s="32"/>
      <c r="O530" s="31"/>
      <c r="P530" s="32"/>
      <c r="Q530" s="37"/>
      <c r="R530" s="48"/>
      <c r="S530" s="49"/>
      <c r="T530" s="50"/>
      <c r="U530" s="70"/>
      <c r="V530" s="50"/>
      <c r="W530" s="51"/>
    </row>
    <row r="531" spans="1:23" ht="14.25" thickTop="1" thickBot="1" x14ac:dyDescent="0.25">
      <c r="A531" s="16" t="str">
        <f>$A$27</f>
        <v>CEMENT MASONS</v>
      </c>
      <c r="B531" s="27">
        <f t="shared" si="86"/>
        <v>0</v>
      </c>
      <c r="C531" s="28">
        <f t="shared" si="83"/>
        <v>0</v>
      </c>
      <c r="D531" s="29">
        <f t="shared" si="84"/>
        <v>0</v>
      </c>
      <c r="E531" s="28">
        <f t="shared" si="85"/>
        <v>0</v>
      </c>
      <c r="F531" s="30"/>
      <c r="G531" s="31"/>
      <c r="H531" s="32"/>
      <c r="I531" s="31"/>
      <c r="J531" s="32"/>
      <c r="K531" s="31"/>
      <c r="L531" s="32"/>
      <c r="M531" s="31"/>
      <c r="N531" s="32"/>
      <c r="O531" s="31"/>
      <c r="P531" s="32"/>
      <c r="Q531" s="37"/>
      <c r="R531" s="48"/>
      <c r="S531" s="49"/>
      <c r="T531" s="50"/>
      <c r="U531" s="70"/>
      <c r="V531" s="50"/>
      <c r="W531" s="51"/>
    </row>
    <row r="532" spans="1:23" ht="14.25" thickTop="1" thickBot="1" x14ac:dyDescent="0.25">
      <c r="A532" s="16" t="str">
        <f>$A$28</f>
        <v>ELECTRICIANS</v>
      </c>
      <c r="B532" s="27">
        <f t="shared" si="86"/>
        <v>0</v>
      </c>
      <c r="C532" s="28">
        <f t="shared" si="83"/>
        <v>0</v>
      </c>
      <c r="D532" s="29">
        <f t="shared" si="84"/>
        <v>0</v>
      </c>
      <c r="E532" s="28">
        <f t="shared" si="85"/>
        <v>0</v>
      </c>
      <c r="F532" s="30"/>
      <c r="G532" s="31"/>
      <c r="H532" s="32"/>
      <c r="I532" s="31"/>
      <c r="J532" s="32"/>
      <c r="K532" s="31"/>
      <c r="L532" s="32"/>
      <c r="M532" s="31"/>
      <c r="N532" s="32"/>
      <c r="O532" s="31"/>
      <c r="P532" s="32"/>
      <c r="Q532" s="37"/>
      <c r="R532" s="48"/>
      <c r="S532" s="49"/>
      <c r="T532" s="50"/>
      <c r="U532" s="70"/>
      <c r="V532" s="50"/>
      <c r="W532" s="51"/>
    </row>
    <row r="533" spans="1:23" ht="14.25" thickTop="1" thickBot="1" x14ac:dyDescent="0.25">
      <c r="A533" s="16" t="str">
        <f>$A$29</f>
        <v>PIPEFITTER/PLUMBERS</v>
      </c>
      <c r="B533" s="27">
        <f t="shared" si="86"/>
        <v>0</v>
      </c>
      <c r="C533" s="28">
        <f t="shared" si="83"/>
        <v>0</v>
      </c>
      <c r="D533" s="29">
        <f t="shared" si="84"/>
        <v>0</v>
      </c>
      <c r="E533" s="28">
        <f t="shared" si="85"/>
        <v>0</v>
      </c>
      <c r="F533" s="30"/>
      <c r="G533" s="31"/>
      <c r="H533" s="32"/>
      <c r="I533" s="31"/>
      <c r="J533" s="32"/>
      <c r="K533" s="31"/>
      <c r="L533" s="32"/>
      <c r="M533" s="31"/>
      <c r="N533" s="32"/>
      <c r="O533" s="31"/>
      <c r="P533" s="32"/>
      <c r="Q533" s="31"/>
      <c r="R533" s="52"/>
      <c r="S533" s="53"/>
      <c r="T533" s="54"/>
      <c r="U533" s="71"/>
      <c r="V533" s="54"/>
      <c r="W533" s="55"/>
    </row>
    <row r="534" spans="1:23" ht="14.25" thickTop="1" thickBot="1" x14ac:dyDescent="0.25">
      <c r="A534" s="16" t="str">
        <f>$A$30</f>
        <v>PAINTERS</v>
      </c>
      <c r="B534" s="27">
        <f t="shared" si="86"/>
        <v>0</v>
      </c>
      <c r="C534" s="28">
        <f t="shared" si="83"/>
        <v>0</v>
      </c>
      <c r="D534" s="29">
        <f t="shared" si="84"/>
        <v>0</v>
      </c>
      <c r="E534" s="28">
        <f t="shared" si="85"/>
        <v>0</v>
      </c>
      <c r="F534" s="30"/>
      <c r="G534" s="31"/>
      <c r="H534" s="32"/>
      <c r="I534" s="31"/>
      <c r="J534" s="32"/>
      <c r="K534" s="31"/>
      <c r="L534" s="32"/>
      <c r="M534" s="31"/>
      <c r="N534" s="32"/>
      <c r="O534" s="31"/>
      <c r="P534" s="32"/>
      <c r="Q534" s="31"/>
      <c r="R534" s="32"/>
      <c r="S534" s="56"/>
      <c r="T534" s="57"/>
      <c r="U534" s="72"/>
      <c r="V534" s="57"/>
      <c r="W534" s="58"/>
    </row>
    <row r="535" spans="1:23" ht="13.5" thickBot="1" x14ac:dyDescent="0.25">
      <c r="A535" s="16" t="str">
        <f>$A$31</f>
        <v>LABORERS-SEMI SKILLED</v>
      </c>
      <c r="B535" s="27">
        <f t="shared" si="86"/>
        <v>0</v>
      </c>
      <c r="C535" s="28">
        <f t="shared" si="83"/>
        <v>0</v>
      </c>
      <c r="D535" s="29">
        <f t="shared" si="84"/>
        <v>0</v>
      </c>
      <c r="E535" s="28">
        <f t="shared" si="85"/>
        <v>0</v>
      </c>
      <c r="F535" s="30"/>
      <c r="G535" s="31"/>
      <c r="H535" s="32"/>
      <c r="I535" s="31"/>
      <c r="J535" s="32"/>
      <c r="K535" s="31"/>
      <c r="L535" s="32"/>
      <c r="M535" s="31"/>
      <c r="N535" s="32"/>
      <c r="O535" s="31"/>
      <c r="P535" s="32"/>
      <c r="Q535" s="31"/>
      <c r="R535" s="32"/>
      <c r="S535" s="56"/>
      <c r="T535" s="57"/>
      <c r="U535" s="72"/>
      <c r="V535" s="57"/>
      <c r="W535" s="58"/>
    </row>
    <row r="536" spans="1:23" ht="14.25" thickTop="1" thickBot="1" x14ac:dyDescent="0.25">
      <c r="A536" s="16" t="str">
        <f>$A$32</f>
        <v>LABORERS-UNSKILLED</v>
      </c>
      <c r="B536" s="27">
        <f t="shared" si="86"/>
        <v>0</v>
      </c>
      <c r="C536" s="28">
        <f t="shared" si="83"/>
        <v>0</v>
      </c>
      <c r="D536" s="29">
        <f t="shared" si="84"/>
        <v>0</v>
      </c>
      <c r="E536" s="28">
        <f t="shared" si="85"/>
        <v>0</v>
      </c>
      <c r="F536" s="30"/>
      <c r="G536" s="31"/>
      <c r="H536" s="32"/>
      <c r="I536" s="31"/>
      <c r="J536" s="32"/>
      <c r="K536" s="31"/>
      <c r="L536" s="32"/>
      <c r="M536" s="31"/>
      <c r="N536" s="32"/>
      <c r="O536" s="31"/>
      <c r="P536" s="32"/>
      <c r="Q536" s="31"/>
      <c r="R536" s="32"/>
      <c r="S536" s="56"/>
      <c r="T536" s="57"/>
      <c r="U536" s="72"/>
      <c r="V536" s="57"/>
      <c r="W536" s="58"/>
    </row>
    <row r="537" spans="1:23" ht="14.25" thickTop="1" thickBot="1" x14ac:dyDescent="0.25">
      <c r="A537" s="16" t="str">
        <f>$A$33</f>
        <v>TOTAL</v>
      </c>
      <c r="B537" s="59">
        <f t="shared" ref="B537:O537" si="87">SUM(B522:B536)</f>
        <v>0</v>
      </c>
      <c r="C537" s="61">
        <f t="shared" si="87"/>
        <v>0</v>
      </c>
      <c r="D537" s="62">
        <f t="shared" si="87"/>
        <v>0</v>
      </c>
      <c r="E537" s="63">
        <f t="shared" si="87"/>
        <v>0</v>
      </c>
      <c r="F537" s="60">
        <f t="shared" si="87"/>
        <v>0</v>
      </c>
      <c r="G537" s="64">
        <f t="shared" si="87"/>
        <v>0</v>
      </c>
      <c r="H537" s="60">
        <f t="shared" si="87"/>
        <v>0</v>
      </c>
      <c r="I537" s="64">
        <f t="shared" si="87"/>
        <v>0</v>
      </c>
      <c r="J537" s="60">
        <f t="shared" si="87"/>
        <v>0</v>
      </c>
      <c r="K537" s="64">
        <f t="shared" si="87"/>
        <v>0</v>
      </c>
      <c r="L537" s="60">
        <f t="shared" si="87"/>
        <v>0</v>
      </c>
      <c r="M537" s="64">
        <f t="shared" si="87"/>
        <v>0</v>
      </c>
      <c r="N537" s="60">
        <f t="shared" si="87"/>
        <v>0</v>
      </c>
      <c r="O537" s="64">
        <f t="shared" si="87"/>
        <v>0</v>
      </c>
      <c r="P537" s="60">
        <f>SUM(P522:P536)</f>
        <v>0</v>
      </c>
      <c r="Q537" s="64">
        <f>SUM(Q522:Q536)</f>
        <v>0</v>
      </c>
      <c r="R537" s="60">
        <f t="shared" ref="R537:S537" si="88">SUM(R522:R536)</f>
        <v>0</v>
      </c>
      <c r="S537" s="63">
        <f t="shared" si="88"/>
        <v>0</v>
      </c>
      <c r="T537" s="60">
        <f>SUM(T522:T536)</f>
        <v>0</v>
      </c>
      <c r="U537" s="61">
        <f>SUM(U522:U536)</f>
        <v>0</v>
      </c>
      <c r="V537" s="60">
        <f>SUM(V522:V536)</f>
        <v>0</v>
      </c>
      <c r="W537" s="63">
        <f>SUM(W522:W536)</f>
        <v>0</v>
      </c>
    </row>
    <row r="538" spans="1:23" ht="12.75" customHeight="1" x14ac:dyDescent="0.2">
      <c r="A538" s="132" t="s">
        <v>37</v>
      </c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4"/>
    </row>
    <row r="539" spans="1:23" x14ac:dyDescent="0.2">
      <c r="A539" s="135"/>
      <c r="B539" s="108"/>
      <c r="C539" s="108"/>
      <c r="D539" s="108"/>
      <c r="E539" s="108"/>
      <c r="F539" s="108"/>
      <c r="G539" s="108"/>
      <c r="H539" s="108"/>
      <c r="I539" s="108"/>
      <c r="J539" s="108"/>
      <c r="K539" s="108"/>
      <c r="L539" s="108"/>
      <c r="M539" s="108"/>
      <c r="N539" s="108"/>
      <c r="O539" s="108"/>
      <c r="P539" s="108"/>
      <c r="Q539" s="108"/>
      <c r="R539" s="108"/>
      <c r="S539" s="108"/>
      <c r="T539" s="108"/>
      <c r="U539" s="108"/>
      <c r="V539" s="108"/>
      <c r="W539" s="136"/>
    </row>
    <row r="540" spans="1:23" x14ac:dyDescent="0.2">
      <c r="A540" s="16" t="str">
        <f>$A$36</f>
        <v>APPRENTICES</v>
      </c>
      <c r="B540" s="28">
        <f>F540+H540+J540+L540+N540+P540+R540</f>
        <v>0</v>
      </c>
      <c r="C540" s="61">
        <f>G540+I540+K540+M540+O540+Q540+S540</f>
        <v>0</v>
      </c>
      <c r="D540" s="62">
        <f>F540+H540+J540+L540+N540+P540</f>
        <v>0</v>
      </c>
      <c r="E540" s="28">
        <f>G540+I540+K540+M540+O540+Q540</f>
        <v>0</v>
      </c>
      <c r="F540" s="73"/>
      <c r="G540" s="31"/>
      <c r="H540" s="74"/>
      <c r="I540" s="31"/>
      <c r="J540" s="74"/>
      <c r="K540" s="31"/>
      <c r="L540" s="74"/>
      <c r="M540" s="31"/>
      <c r="N540" s="74"/>
      <c r="O540" s="31"/>
      <c r="P540" s="74"/>
      <c r="Q540" s="31"/>
      <c r="R540" s="74"/>
      <c r="S540" s="31"/>
      <c r="T540" s="17"/>
      <c r="U540" s="18"/>
      <c r="V540" s="17"/>
      <c r="W540" s="18"/>
    </row>
    <row r="541" spans="1:23" x14ac:dyDescent="0.2">
      <c r="A541" s="16" t="str">
        <f>$A$37</f>
        <v>OJT TRAINEES</v>
      </c>
      <c r="B541" s="28">
        <f>F541+H541+J541+L541+N541+P541+R541</f>
        <v>0</v>
      </c>
      <c r="C541" s="61">
        <f>G541+I541+K541+M541+O541+Q541+S541</f>
        <v>0</v>
      </c>
      <c r="D541" s="62">
        <f>F541+H541+J541+L541+N541+P541</f>
        <v>0</v>
      </c>
      <c r="E541" s="28">
        <f>G541+I541+K541+M541+O541+Q541</f>
        <v>0</v>
      </c>
      <c r="F541" s="73"/>
      <c r="G541" s="31"/>
      <c r="H541" s="74"/>
      <c r="I541" s="31"/>
      <c r="J541" s="74"/>
      <c r="K541" s="31"/>
      <c r="L541" s="74"/>
      <c r="M541" s="31"/>
      <c r="N541" s="74"/>
      <c r="O541" s="31"/>
      <c r="P541" s="74"/>
      <c r="Q541" s="31"/>
      <c r="R541" s="74"/>
      <c r="S541" s="31"/>
      <c r="T541" s="19"/>
      <c r="U541" s="20"/>
      <c r="V541" s="19"/>
      <c r="W541" s="20"/>
    </row>
    <row r="542" spans="1:23" ht="15.75" customHeight="1" x14ac:dyDescent="0.2">
      <c r="A542" s="137" t="str">
        <f>$A$38</f>
        <v xml:space="preserve">8. PREPARED BY: </v>
      </c>
      <c r="B542" s="138"/>
      <c r="C542" s="138"/>
      <c r="D542" s="138"/>
      <c r="E542" s="138"/>
      <c r="F542" s="138"/>
      <c r="G542" s="138"/>
      <c r="H542" s="139"/>
      <c r="I542" s="147" t="str">
        <f>$I$38</f>
        <v>9. DATE</v>
      </c>
      <c r="J542" s="148"/>
      <c r="K542" s="147" t="str">
        <f>$K$38</f>
        <v>10. REVIEWED BY: Signature of Representative (Printed Name Accepted)</v>
      </c>
      <c r="L542" s="149"/>
      <c r="M542" s="149"/>
      <c r="N542" s="149"/>
      <c r="O542" s="149"/>
      <c r="P542" s="149"/>
      <c r="Q542" s="149"/>
      <c r="R542" s="149"/>
      <c r="S542" s="149"/>
      <c r="T542" s="149"/>
      <c r="U542" s="148"/>
      <c r="V542" s="147" t="s">
        <v>26</v>
      </c>
      <c r="W542" s="150"/>
    </row>
    <row r="543" spans="1:23" ht="12.75" customHeight="1" x14ac:dyDescent="0.2">
      <c r="A543" s="151" t="str">
        <f>$A$39</f>
        <v>Title of Contractors (Firm/Business) Representative</v>
      </c>
      <c r="B543" s="152"/>
      <c r="C543" s="152"/>
      <c r="D543" s="152"/>
      <c r="E543" s="152"/>
      <c r="F543" s="152"/>
      <c r="G543" s="152"/>
      <c r="H543" s="153"/>
      <c r="I543" s="154" t="str">
        <f>IF($I$39="","",$I$39)</f>
        <v/>
      </c>
      <c r="J543" s="155"/>
      <c r="K543" s="156" t="str">
        <f>IF($K$39="","",$K$39)</f>
        <v/>
      </c>
      <c r="L543" s="159"/>
      <c r="M543" s="159"/>
      <c r="N543" s="159"/>
      <c r="O543" s="159"/>
      <c r="P543" s="159"/>
      <c r="Q543" s="159"/>
      <c r="R543" s="159"/>
      <c r="S543" s="159"/>
      <c r="T543" s="159"/>
      <c r="U543" s="155"/>
      <c r="V543" s="154" t="str">
        <f>IF($V$39="","",$V$39)</f>
        <v/>
      </c>
      <c r="W543" s="161"/>
    </row>
    <row r="544" spans="1:23" x14ac:dyDescent="0.2">
      <c r="A544" s="164" t="str">
        <f>IF($A$40="","",$A$40)</f>
        <v/>
      </c>
      <c r="B544" s="124"/>
      <c r="C544" s="124"/>
      <c r="D544" s="124"/>
      <c r="E544" s="124"/>
      <c r="F544" s="124"/>
      <c r="G544" s="124"/>
      <c r="H544" s="125"/>
      <c r="I544" s="156"/>
      <c r="J544" s="155"/>
      <c r="K544" s="156"/>
      <c r="L544" s="159"/>
      <c r="M544" s="159"/>
      <c r="N544" s="159"/>
      <c r="O544" s="159"/>
      <c r="P544" s="159"/>
      <c r="Q544" s="159"/>
      <c r="R544" s="159"/>
      <c r="S544" s="159"/>
      <c r="T544" s="159"/>
      <c r="U544" s="155"/>
      <c r="V544" s="154"/>
      <c r="W544" s="161"/>
    </row>
    <row r="545" spans="1:23" x14ac:dyDescent="0.2">
      <c r="A545" s="164"/>
      <c r="B545" s="124"/>
      <c r="C545" s="124"/>
      <c r="D545" s="124"/>
      <c r="E545" s="124"/>
      <c r="F545" s="124"/>
      <c r="G545" s="124"/>
      <c r="H545" s="125"/>
      <c r="I545" s="156"/>
      <c r="J545" s="155"/>
      <c r="K545" s="156"/>
      <c r="L545" s="159"/>
      <c r="M545" s="159"/>
      <c r="N545" s="159"/>
      <c r="O545" s="159"/>
      <c r="P545" s="159"/>
      <c r="Q545" s="159"/>
      <c r="R545" s="159"/>
      <c r="S545" s="159"/>
      <c r="T545" s="159"/>
      <c r="U545" s="155"/>
      <c r="V545" s="154"/>
      <c r="W545" s="161"/>
    </row>
    <row r="546" spans="1:23" ht="13.5" thickBot="1" x14ac:dyDescent="0.25">
      <c r="A546" s="165"/>
      <c r="B546" s="166"/>
      <c r="C546" s="166"/>
      <c r="D546" s="166"/>
      <c r="E546" s="166"/>
      <c r="F546" s="166"/>
      <c r="G546" s="166"/>
      <c r="H546" s="167"/>
      <c r="I546" s="157"/>
      <c r="J546" s="158"/>
      <c r="K546" s="157"/>
      <c r="L546" s="160"/>
      <c r="M546" s="160"/>
      <c r="N546" s="160"/>
      <c r="O546" s="160"/>
      <c r="P546" s="160"/>
      <c r="Q546" s="160"/>
      <c r="R546" s="160"/>
      <c r="S546" s="160"/>
      <c r="T546" s="160"/>
      <c r="U546" s="158"/>
      <c r="V546" s="162"/>
      <c r="W546" s="163"/>
    </row>
  </sheetData>
  <sheetProtection selectLockedCells="1"/>
  <mergeCells count="541">
    <mergeCell ref="S5:W5"/>
    <mergeCell ref="S4:W4"/>
    <mergeCell ref="J6:Q6"/>
    <mergeCell ref="J5:Q5"/>
    <mergeCell ref="J4:Q4"/>
    <mergeCell ref="J3:W3"/>
    <mergeCell ref="D5:I5"/>
    <mergeCell ref="D4:I4"/>
    <mergeCell ref="A5:C5"/>
    <mergeCell ref="A4:C4"/>
    <mergeCell ref="D3:I3"/>
    <mergeCell ref="A3:C3"/>
    <mergeCell ref="A6:C6"/>
    <mergeCell ref="A2:W2"/>
    <mergeCell ref="H16:I16"/>
    <mergeCell ref="N16:O16"/>
    <mergeCell ref="B16:C16"/>
    <mergeCell ref="D16:E16"/>
    <mergeCell ref="A38:H38"/>
    <mergeCell ref="E11:I13"/>
    <mergeCell ref="T15:W15"/>
    <mergeCell ref="A10:D10"/>
    <mergeCell ref="K111:U114"/>
    <mergeCell ref="V111:W114"/>
    <mergeCell ref="A112:H114"/>
    <mergeCell ref="I146:J146"/>
    <mergeCell ref="K146:U146"/>
    <mergeCell ref="V146:W146"/>
    <mergeCell ref="A86:W86"/>
    <mergeCell ref="A87:S87"/>
    <mergeCell ref="T87:W87"/>
    <mergeCell ref="A9:W9"/>
    <mergeCell ref="V16:W16"/>
    <mergeCell ref="A14:W14"/>
    <mergeCell ref="R11:W13"/>
    <mergeCell ref="R16:S16"/>
    <mergeCell ref="A15:S15"/>
    <mergeCell ref="L16:M16"/>
    <mergeCell ref="P16:Q16"/>
    <mergeCell ref="F16:G16"/>
    <mergeCell ref="R10:W10"/>
    <mergeCell ref="E10:I10"/>
    <mergeCell ref="A47:D49"/>
    <mergeCell ref="E47:I49"/>
    <mergeCell ref="R47:W49"/>
    <mergeCell ref="A45:W45"/>
    <mergeCell ref="A46:D46"/>
    <mergeCell ref="E46:I46"/>
    <mergeCell ref="R46:W46"/>
    <mergeCell ref="A39:H39"/>
    <mergeCell ref="A40:H42"/>
    <mergeCell ref="I38:J38"/>
    <mergeCell ref="I39:J42"/>
    <mergeCell ref="K38:U38"/>
    <mergeCell ref="K39:U42"/>
    <mergeCell ref="V38:W38"/>
    <mergeCell ref="V39:W42"/>
    <mergeCell ref="A11:D13"/>
    <mergeCell ref="D6:I6"/>
    <mergeCell ref="S6:W6"/>
    <mergeCell ref="T16:U16"/>
    <mergeCell ref="A34:W35"/>
    <mergeCell ref="T52:U52"/>
    <mergeCell ref="V52:W52"/>
    <mergeCell ref="A70:W71"/>
    <mergeCell ref="A74:H74"/>
    <mergeCell ref="I74:J74"/>
    <mergeCell ref="K74:U74"/>
    <mergeCell ref="V74:W74"/>
    <mergeCell ref="A75:H75"/>
    <mergeCell ref="I75:J78"/>
    <mergeCell ref="K75:U78"/>
    <mergeCell ref="V75:W78"/>
    <mergeCell ref="A76:H78"/>
    <mergeCell ref="T51:W51"/>
    <mergeCell ref="B52:C52"/>
    <mergeCell ref="D52:E52"/>
    <mergeCell ref="F52:G52"/>
    <mergeCell ref="H52:I52"/>
    <mergeCell ref="J52:K52"/>
    <mergeCell ref="L52:M52"/>
    <mergeCell ref="N52:O52"/>
    <mergeCell ref="N10:Q10"/>
    <mergeCell ref="N11:Q13"/>
    <mergeCell ref="J11:M13"/>
    <mergeCell ref="J10:M10"/>
    <mergeCell ref="J46:M46"/>
    <mergeCell ref="N46:Q46"/>
    <mergeCell ref="J47:M49"/>
    <mergeCell ref="N47:Q49"/>
    <mergeCell ref="P88:Q88"/>
    <mergeCell ref="R88:S88"/>
    <mergeCell ref="T88:U88"/>
    <mergeCell ref="V88:W88"/>
    <mergeCell ref="A106:W107"/>
    <mergeCell ref="A110:H110"/>
    <mergeCell ref="B88:C88"/>
    <mergeCell ref="D88:E88"/>
    <mergeCell ref="F88:G88"/>
    <mergeCell ref="H88:I88"/>
    <mergeCell ref="J88:K88"/>
    <mergeCell ref="L88:M88"/>
    <mergeCell ref="N88:O88"/>
    <mergeCell ref="I110:J110"/>
    <mergeCell ref="K110:U110"/>
    <mergeCell ref="V110:W110"/>
    <mergeCell ref="A111:H111"/>
    <mergeCell ref="I111:J114"/>
    <mergeCell ref="B124:C124"/>
    <mergeCell ref="D124:E124"/>
    <mergeCell ref="F124:G124"/>
    <mergeCell ref="H124:I124"/>
    <mergeCell ref="J124:K124"/>
    <mergeCell ref="L124:M124"/>
    <mergeCell ref="N124:O124"/>
    <mergeCell ref="A147:H147"/>
    <mergeCell ref="I147:J150"/>
    <mergeCell ref="K147:U150"/>
    <mergeCell ref="V147:W150"/>
    <mergeCell ref="A148:H150"/>
    <mergeCell ref="A119:D121"/>
    <mergeCell ref="E119:I121"/>
    <mergeCell ref="R119:W121"/>
    <mergeCell ref="A122:W122"/>
    <mergeCell ref="A117:W117"/>
    <mergeCell ref="A118:D118"/>
    <mergeCell ref="E118:I118"/>
    <mergeCell ref="R118:W118"/>
    <mergeCell ref="A158:W158"/>
    <mergeCell ref="A159:S159"/>
    <mergeCell ref="T159:W159"/>
    <mergeCell ref="B160:C160"/>
    <mergeCell ref="D160:E160"/>
    <mergeCell ref="F160:G160"/>
    <mergeCell ref="H160:I160"/>
    <mergeCell ref="J160:K160"/>
    <mergeCell ref="L160:M160"/>
    <mergeCell ref="N160:O160"/>
    <mergeCell ref="A155:D157"/>
    <mergeCell ref="E155:I157"/>
    <mergeCell ref="R155:W157"/>
    <mergeCell ref="A153:W153"/>
    <mergeCell ref="A154:D154"/>
    <mergeCell ref="E154:I154"/>
    <mergeCell ref="R154:W154"/>
    <mergeCell ref="J155:M157"/>
    <mergeCell ref="N155:Q157"/>
    <mergeCell ref="A191:D193"/>
    <mergeCell ref="E191:I193"/>
    <mergeCell ref="R191:W193"/>
    <mergeCell ref="A189:W189"/>
    <mergeCell ref="A190:D190"/>
    <mergeCell ref="E190:I190"/>
    <mergeCell ref="R190:W190"/>
    <mergeCell ref="P160:Q160"/>
    <mergeCell ref="R160:S160"/>
    <mergeCell ref="T160:U160"/>
    <mergeCell ref="V160:W160"/>
    <mergeCell ref="A178:W179"/>
    <mergeCell ref="A182:H182"/>
    <mergeCell ref="I182:J182"/>
    <mergeCell ref="K182:U182"/>
    <mergeCell ref="V182:W182"/>
    <mergeCell ref="A183:H183"/>
    <mergeCell ref="I183:J186"/>
    <mergeCell ref="K183:U186"/>
    <mergeCell ref="V183:W186"/>
    <mergeCell ref="A184:H186"/>
    <mergeCell ref="J190:M190"/>
    <mergeCell ref="N190:Q190"/>
    <mergeCell ref="J191:M193"/>
    <mergeCell ref="N191:Q193"/>
    <mergeCell ref="P196:Q196"/>
    <mergeCell ref="R196:S196"/>
    <mergeCell ref="T196:U196"/>
    <mergeCell ref="V196:W196"/>
    <mergeCell ref="A214:W215"/>
    <mergeCell ref="A218:H218"/>
    <mergeCell ref="A194:W194"/>
    <mergeCell ref="A195:S195"/>
    <mergeCell ref="T195:W195"/>
    <mergeCell ref="B196:C196"/>
    <mergeCell ref="D196:E196"/>
    <mergeCell ref="F196:G196"/>
    <mergeCell ref="H196:I196"/>
    <mergeCell ref="J196:K196"/>
    <mergeCell ref="L196:M196"/>
    <mergeCell ref="N196:O196"/>
    <mergeCell ref="I218:J218"/>
    <mergeCell ref="K218:U218"/>
    <mergeCell ref="V218:W218"/>
    <mergeCell ref="A219:H219"/>
    <mergeCell ref="I219:J222"/>
    <mergeCell ref="K219:U222"/>
    <mergeCell ref="V219:W222"/>
    <mergeCell ref="A220:H222"/>
    <mergeCell ref="A230:W230"/>
    <mergeCell ref="A231:S231"/>
    <mergeCell ref="T231:W231"/>
    <mergeCell ref="B232:C232"/>
    <mergeCell ref="D232:E232"/>
    <mergeCell ref="F232:G232"/>
    <mergeCell ref="H232:I232"/>
    <mergeCell ref="J232:K232"/>
    <mergeCell ref="L232:M232"/>
    <mergeCell ref="N232:O232"/>
    <mergeCell ref="A227:D229"/>
    <mergeCell ref="E227:I229"/>
    <mergeCell ref="R227:W229"/>
    <mergeCell ref="A225:W225"/>
    <mergeCell ref="A226:D226"/>
    <mergeCell ref="E226:I226"/>
    <mergeCell ref="R226:W226"/>
    <mergeCell ref="J226:M226"/>
    <mergeCell ref="N226:Q226"/>
    <mergeCell ref="J227:M229"/>
    <mergeCell ref="N227:Q229"/>
    <mergeCell ref="A263:D265"/>
    <mergeCell ref="E263:I265"/>
    <mergeCell ref="R263:W265"/>
    <mergeCell ref="A261:W261"/>
    <mergeCell ref="A262:D262"/>
    <mergeCell ref="E262:I262"/>
    <mergeCell ref="R262:W262"/>
    <mergeCell ref="P232:Q232"/>
    <mergeCell ref="R232:S232"/>
    <mergeCell ref="T232:U232"/>
    <mergeCell ref="V232:W232"/>
    <mergeCell ref="A250:W251"/>
    <mergeCell ref="A254:H254"/>
    <mergeCell ref="I254:J254"/>
    <mergeCell ref="K254:U254"/>
    <mergeCell ref="V254:W254"/>
    <mergeCell ref="A255:H255"/>
    <mergeCell ref="I255:J258"/>
    <mergeCell ref="K255:U258"/>
    <mergeCell ref="V255:W258"/>
    <mergeCell ref="A256:H258"/>
    <mergeCell ref="J262:M262"/>
    <mergeCell ref="N262:Q262"/>
    <mergeCell ref="J263:M265"/>
    <mergeCell ref="N263:Q265"/>
    <mergeCell ref="R268:S268"/>
    <mergeCell ref="T268:U268"/>
    <mergeCell ref="V268:W268"/>
    <mergeCell ref="A286:W287"/>
    <mergeCell ref="A290:H290"/>
    <mergeCell ref="A266:W266"/>
    <mergeCell ref="A267:S267"/>
    <mergeCell ref="T267:W267"/>
    <mergeCell ref="B268:C268"/>
    <mergeCell ref="D268:E268"/>
    <mergeCell ref="F268:G268"/>
    <mergeCell ref="H268:I268"/>
    <mergeCell ref="J268:K268"/>
    <mergeCell ref="L268:M268"/>
    <mergeCell ref="N268:O268"/>
    <mergeCell ref="I290:J290"/>
    <mergeCell ref="K290:U290"/>
    <mergeCell ref="V290:W290"/>
    <mergeCell ref="P268:Q268"/>
    <mergeCell ref="A291:H291"/>
    <mergeCell ref="I291:J294"/>
    <mergeCell ref="K291:U294"/>
    <mergeCell ref="V291:W294"/>
    <mergeCell ref="A292:H294"/>
    <mergeCell ref="A302:W302"/>
    <mergeCell ref="A303:S303"/>
    <mergeCell ref="T303:W303"/>
    <mergeCell ref="B304:C304"/>
    <mergeCell ref="D304:E304"/>
    <mergeCell ref="F304:G304"/>
    <mergeCell ref="H304:I304"/>
    <mergeCell ref="J304:K304"/>
    <mergeCell ref="L304:M304"/>
    <mergeCell ref="N304:O304"/>
    <mergeCell ref="A299:D301"/>
    <mergeCell ref="E299:I301"/>
    <mergeCell ref="R299:W301"/>
    <mergeCell ref="A297:W297"/>
    <mergeCell ref="A298:D298"/>
    <mergeCell ref="E298:I298"/>
    <mergeCell ref="R298:W298"/>
    <mergeCell ref="J298:M298"/>
    <mergeCell ref="N298:Q298"/>
    <mergeCell ref="J299:M301"/>
    <mergeCell ref="N299:Q301"/>
    <mergeCell ref="A335:D337"/>
    <mergeCell ref="E335:I337"/>
    <mergeCell ref="R335:W337"/>
    <mergeCell ref="A333:W333"/>
    <mergeCell ref="A334:D334"/>
    <mergeCell ref="E334:I334"/>
    <mergeCell ref="R334:W334"/>
    <mergeCell ref="P304:Q304"/>
    <mergeCell ref="R304:S304"/>
    <mergeCell ref="T304:U304"/>
    <mergeCell ref="V304:W304"/>
    <mergeCell ref="A322:W323"/>
    <mergeCell ref="A326:H326"/>
    <mergeCell ref="I326:J326"/>
    <mergeCell ref="K326:U326"/>
    <mergeCell ref="V326:W326"/>
    <mergeCell ref="A327:H327"/>
    <mergeCell ref="I327:J330"/>
    <mergeCell ref="K327:U330"/>
    <mergeCell ref="V327:W330"/>
    <mergeCell ref="A328:H330"/>
    <mergeCell ref="J334:M334"/>
    <mergeCell ref="N334:Q334"/>
    <mergeCell ref="J335:M337"/>
    <mergeCell ref="N335:Q337"/>
    <mergeCell ref="R340:S340"/>
    <mergeCell ref="T340:U340"/>
    <mergeCell ref="V340:W340"/>
    <mergeCell ref="A358:W359"/>
    <mergeCell ref="A362:H362"/>
    <mergeCell ref="A338:W338"/>
    <mergeCell ref="A339:S339"/>
    <mergeCell ref="T339:W339"/>
    <mergeCell ref="B340:C340"/>
    <mergeCell ref="D340:E340"/>
    <mergeCell ref="F340:G340"/>
    <mergeCell ref="H340:I340"/>
    <mergeCell ref="J340:K340"/>
    <mergeCell ref="L340:M340"/>
    <mergeCell ref="N340:O340"/>
    <mergeCell ref="I362:J362"/>
    <mergeCell ref="K362:U362"/>
    <mergeCell ref="V362:W362"/>
    <mergeCell ref="P340:Q340"/>
    <mergeCell ref="A363:H363"/>
    <mergeCell ref="I363:J366"/>
    <mergeCell ref="K363:U366"/>
    <mergeCell ref="V363:W366"/>
    <mergeCell ref="A364:H366"/>
    <mergeCell ref="A374:W374"/>
    <mergeCell ref="A375:S375"/>
    <mergeCell ref="T375:W375"/>
    <mergeCell ref="B376:C376"/>
    <mergeCell ref="D376:E376"/>
    <mergeCell ref="F376:G376"/>
    <mergeCell ref="H376:I376"/>
    <mergeCell ref="J376:K376"/>
    <mergeCell ref="L376:M376"/>
    <mergeCell ref="N376:O376"/>
    <mergeCell ref="A371:D373"/>
    <mergeCell ref="E371:I373"/>
    <mergeCell ref="R371:W373"/>
    <mergeCell ref="A369:W369"/>
    <mergeCell ref="A370:D370"/>
    <mergeCell ref="E370:I370"/>
    <mergeCell ref="R370:W370"/>
    <mergeCell ref="J370:M370"/>
    <mergeCell ref="N370:Q370"/>
    <mergeCell ref="J371:M373"/>
    <mergeCell ref="N371:Q373"/>
    <mergeCell ref="A407:D409"/>
    <mergeCell ref="E407:I409"/>
    <mergeCell ref="R407:W409"/>
    <mergeCell ref="A405:W405"/>
    <mergeCell ref="A406:D406"/>
    <mergeCell ref="E406:I406"/>
    <mergeCell ref="R406:W406"/>
    <mergeCell ref="P376:Q376"/>
    <mergeCell ref="R376:S376"/>
    <mergeCell ref="T376:U376"/>
    <mergeCell ref="V376:W376"/>
    <mergeCell ref="A394:W395"/>
    <mergeCell ref="A398:H398"/>
    <mergeCell ref="I398:J398"/>
    <mergeCell ref="K398:U398"/>
    <mergeCell ref="V398:W398"/>
    <mergeCell ref="A399:H399"/>
    <mergeCell ref="I399:J402"/>
    <mergeCell ref="K399:U402"/>
    <mergeCell ref="V399:W402"/>
    <mergeCell ref="A400:H402"/>
    <mergeCell ref="J406:M406"/>
    <mergeCell ref="N406:Q406"/>
    <mergeCell ref="J407:M409"/>
    <mergeCell ref="N407:Q409"/>
    <mergeCell ref="P412:Q412"/>
    <mergeCell ref="R412:S412"/>
    <mergeCell ref="T412:U412"/>
    <mergeCell ref="V412:W412"/>
    <mergeCell ref="A430:W431"/>
    <mergeCell ref="A434:H434"/>
    <mergeCell ref="A410:W410"/>
    <mergeCell ref="A411:S411"/>
    <mergeCell ref="T411:W411"/>
    <mergeCell ref="B412:C412"/>
    <mergeCell ref="D412:E412"/>
    <mergeCell ref="F412:G412"/>
    <mergeCell ref="H412:I412"/>
    <mergeCell ref="J412:K412"/>
    <mergeCell ref="L412:M412"/>
    <mergeCell ref="N412:O412"/>
    <mergeCell ref="I434:J434"/>
    <mergeCell ref="K434:U434"/>
    <mergeCell ref="V434:W434"/>
    <mergeCell ref="A435:H435"/>
    <mergeCell ref="I435:J438"/>
    <mergeCell ref="K435:U438"/>
    <mergeCell ref="V435:W438"/>
    <mergeCell ref="A436:H438"/>
    <mergeCell ref="A446:W446"/>
    <mergeCell ref="A447:S447"/>
    <mergeCell ref="T447:W447"/>
    <mergeCell ref="B448:C448"/>
    <mergeCell ref="D448:E448"/>
    <mergeCell ref="F448:G448"/>
    <mergeCell ref="H448:I448"/>
    <mergeCell ref="J448:K448"/>
    <mergeCell ref="L448:M448"/>
    <mergeCell ref="N448:O448"/>
    <mergeCell ref="A443:D445"/>
    <mergeCell ref="E443:I445"/>
    <mergeCell ref="R443:W445"/>
    <mergeCell ref="A441:W441"/>
    <mergeCell ref="A442:D442"/>
    <mergeCell ref="E442:I442"/>
    <mergeCell ref="R442:W442"/>
    <mergeCell ref="J442:M442"/>
    <mergeCell ref="N442:Q442"/>
    <mergeCell ref="J443:M445"/>
    <mergeCell ref="N443:Q445"/>
    <mergeCell ref="A479:D481"/>
    <mergeCell ref="E479:I481"/>
    <mergeCell ref="R479:W481"/>
    <mergeCell ref="A477:W477"/>
    <mergeCell ref="A478:D478"/>
    <mergeCell ref="E478:I478"/>
    <mergeCell ref="R478:W478"/>
    <mergeCell ref="P448:Q448"/>
    <mergeCell ref="R448:S448"/>
    <mergeCell ref="T448:U448"/>
    <mergeCell ref="V448:W448"/>
    <mergeCell ref="A466:W467"/>
    <mergeCell ref="A470:H470"/>
    <mergeCell ref="I470:J470"/>
    <mergeCell ref="K470:U470"/>
    <mergeCell ref="V470:W470"/>
    <mergeCell ref="A471:H471"/>
    <mergeCell ref="I471:J474"/>
    <mergeCell ref="K471:U474"/>
    <mergeCell ref="V471:W474"/>
    <mergeCell ref="A472:H474"/>
    <mergeCell ref="J478:M478"/>
    <mergeCell ref="N478:Q478"/>
    <mergeCell ref="J479:M481"/>
    <mergeCell ref="N479:Q481"/>
    <mergeCell ref="R484:S484"/>
    <mergeCell ref="T484:U484"/>
    <mergeCell ref="V484:W484"/>
    <mergeCell ref="A502:W503"/>
    <mergeCell ref="A506:H506"/>
    <mergeCell ref="A482:W482"/>
    <mergeCell ref="A483:S483"/>
    <mergeCell ref="T483:W483"/>
    <mergeCell ref="B484:C484"/>
    <mergeCell ref="D484:E484"/>
    <mergeCell ref="F484:G484"/>
    <mergeCell ref="H484:I484"/>
    <mergeCell ref="J484:K484"/>
    <mergeCell ref="L484:M484"/>
    <mergeCell ref="N484:O484"/>
    <mergeCell ref="I506:J506"/>
    <mergeCell ref="K506:U506"/>
    <mergeCell ref="V506:W506"/>
    <mergeCell ref="P484:Q484"/>
    <mergeCell ref="A507:H507"/>
    <mergeCell ref="I507:J510"/>
    <mergeCell ref="K507:U510"/>
    <mergeCell ref="V507:W510"/>
    <mergeCell ref="A508:H510"/>
    <mergeCell ref="A518:W518"/>
    <mergeCell ref="A519:S519"/>
    <mergeCell ref="T519:W519"/>
    <mergeCell ref="B520:C520"/>
    <mergeCell ref="D520:E520"/>
    <mergeCell ref="F520:G520"/>
    <mergeCell ref="H520:I520"/>
    <mergeCell ref="J520:K520"/>
    <mergeCell ref="L520:M520"/>
    <mergeCell ref="N520:O520"/>
    <mergeCell ref="A515:D517"/>
    <mergeCell ref="E515:I517"/>
    <mergeCell ref="R515:W517"/>
    <mergeCell ref="A513:W513"/>
    <mergeCell ref="A514:D514"/>
    <mergeCell ref="E514:I514"/>
    <mergeCell ref="R514:W514"/>
    <mergeCell ref="J514:M514"/>
    <mergeCell ref="N514:Q514"/>
    <mergeCell ref="J515:M517"/>
    <mergeCell ref="N515:Q517"/>
    <mergeCell ref="P520:Q520"/>
    <mergeCell ref="R520:S520"/>
    <mergeCell ref="T520:U520"/>
    <mergeCell ref="V520:W520"/>
    <mergeCell ref="A538:W539"/>
    <mergeCell ref="A542:H542"/>
    <mergeCell ref="I542:J542"/>
    <mergeCell ref="K542:U542"/>
    <mergeCell ref="V542:W542"/>
    <mergeCell ref="A543:H543"/>
    <mergeCell ref="I543:J546"/>
    <mergeCell ref="K543:U546"/>
    <mergeCell ref="V543:W546"/>
    <mergeCell ref="A544:H546"/>
    <mergeCell ref="J82:M82"/>
    <mergeCell ref="N82:Q82"/>
    <mergeCell ref="J83:M85"/>
    <mergeCell ref="N83:Q85"/>
    <mergeCell ref="J118:M118"/>
    <mergeCell ref="N118:Q118"/>
    <mergeCell ref="J119:M121"/>
    <mergeCell ref="N119:Q121"/>
    <mergeCell ref="J154:M154"/>
    <mergeCell ref="N154:Q154"/>
    <mergeCell ref="P124:Q124"/>
    <mergeCell ref="J16:K16"/>
    <mergeCell ref="A50:W50"/>
    <mergeCell ref="A51:S51"/>
    <mergeCell ref="A83:D85"/>
    <mergeCell ref="E83:I85"/>
    <mergeCell ref="R83:W85"/>
    <mergeCell ref="A81:W81"/>
    <mergeCell ref="A82:D82"/>
    <mergeCell ref="E82:I82"/>
    <mergeCell ref="R82:W82"/>
    <mergeCell ref="P52:Q52"/>
    <mergeCell ref="R52:S52"/>
    <mergeCell ref="R124:S124"/>
    <mergeCell ref="T124:U124"/>
    <mergeCell ref="V124:W124"/>
    <mergeCell ref="A142:W143"/>
    <mergeCell ref="A146:H146"/>
    <mergeCell ref="A123:S123"/>
    <mergeCell ref="T123:W123"/>
  </mergeCells>
  <phoneticPr fontId="1" type="noConversion"/>
  <conditionalFormatting sqref="S4:S6">
    <cfRule type="containsText" dxfId="0" priority="1" stopIfTrue="1" operator="containsText" text="please">
      <formula>NOT(ISERROR(SEARCH("please",S4)))</formula>
    </cfRule>
  </conditionalFormatting>
  <dataValidations disablePrompts="1" count="1">
    <dataValidation type="list" allowBlank="1" showInputMessage="1" showErrorMessage="1" sqref="A11:D13 A47:D49 A83:D85 A119:D121 A155:D157 A191:D193 A227:D229 A263:D265 A299:D301 A335:D337 A371:D373 A407:D409 A443:D445 A479:D481 A515:D517" xr:uid="{00000000-0002-0000-0100-000000000000}">
      <formula1>"Contractor, Subcontractor"</formula1>
    </dataValidation>
  </dataValidations>
  <pageMargins left="0.2" right="0.23" top="0.5" bottom="0.5" header="0.5" footer="0.5"/>
  <pageSetup scale="55" fitToHeight="0" orientation="landscape" r:id="rId1"/>
  <headerFooter alignWithMargins="0"/>
  <rowBreaks count="14" manualBreakCount="14">
    <brk id="43" max="16383" man="1"/>
    <brk id="79" max="16383" man="1"/>
    <brk id="115" max="16383" man="1"/>
    <brk id="151" max="16383" man="1"/>
    <brk id="187" max="16383" man="1"/>
    <brk id="223" max="16383" man="1"/>
    <brk id="259" max="16383" man="1"/>
    <brk id="295" max="16383" man="1"/>
    <brk id="331" max="16383" man="1"/>
    <brk id="367" max="16383" man="1"/>
    <brk id="403" max="16383" man="1"/>
    <brk id="439" max="16383" man="1"/>
    <brk id="475" max="16383" man="1"/>
    <brk id="511" max="16383" man="1"/>
  </rowBreaks>
  <colBreaks count="1" manualBreakCount="1">
    <brk id="23" min="8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FHWA 1391 Form</vt:lpstr>
    </vt:vector>
  </TitlesOfParts>
  <Company>FHWA Office of Civil Rights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Janine Ashe</dc:creator>
  <cp:lastModifiedBy>Peterson, Zhenia (DOT)</cp:lastModifiedBy>
  <cp:lastPrinted>2025-10-02T00:00:51Z</cp:lastPrinted>
  <dcterms:created xsi:type="dcterms:W3CDTF">2009-10-08T17:51:24Z</dcterms:created>
  <dcterms:modified xsi:type="dcterms:W3CDTF">2025-10-02T00:01:15Z</dcterms:modified>
</cp:coreProperties>
</file>