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teofalaska-my.sharepoint.com/personal/rebecca_garrett_alaska_gov/Documents/Desktop/Snowtrails Grant Applications/2026 Templates/Updated Reporting Forms/"/>
    </mc:Choice>
  </mc:AlternateContent>
  <xr:revisionPtr revIDLastSave="0" documentId="8_{6B4A8212-F14D-44A9-A677-1D098E3C9118}" xr6:coauthVersionLast="47" xr6:coauthVersionMax="47" xr10:uidLastSave="{00000000-0000-0000-0000-000000000000}"/>
  <bookViews>
    <workbookView xWindow="28680" yWindow="-120" windowWidth="29040" windowHeight="15720" xr2:uid="{3D4BA792-F558-4B63-97D6-1A60B9F85320}"/>
  </bookViews>
  <sheets>
    <sheet name="Contract Track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F9" i="1"/>
  <c r="H9" i="1" s="1"/>
  <c r="G9" i="1"/>
  <c r="I9" i="1" s="1"/>
  <c r="J9" i="1" s="1"/>
  <c r="E10" i="1"/>
  <c r="F10" i="1"/>
  <c r="G10" i="1"/>
  <c r="I10" i="1" s="1"/>
  <c r="J10" i="1" s="1"/>
  <c r="E11" i="1"/>
  <c r="F11" i="1"/>
  <c r="G11" i="1"/>
  <c r="I11" i="1" s="1"/>
  <c r="E12" i="1"/>
  <c r="F12" i="1"/>
  <c r="G12" i="1"/>
  <c r="I12" i="1" s="1"/>
  <c r="J12" i="1" s="1"/>
  <c r="E13" i="1"/>
  <c r="F13" i="1"/>
  <c r="G13" i="1"/>
  <c r="I13" i="1" s="1"/>
  <c r="E14" i="1"/>
  <c r="F14" i="1"/>
  <c r="G14" i="1"/>
  <c r="I14" i="1" s="1"/>
  <c r="E15" i="1"/>
  <c r="F15" i="1"/>
  <c r="G15" i="1"/>
  <c r="I15" i="1" s="1"/>
  <c r="E16" i="1"/>
  <c r="F16" i="1"/>
  <c r="G16" i="1"/>
  <c r="E17" i="1"/>
  <c r="F17" i="1"/>
  <c r="G17" i="1"/>
  <c r="I17" i="1" s="1"/>
  <c r="J17" i="1" s="1"/>
  <c r="E18" i="1"/>
  <c r="F18" i="1"/>
  <c r="G18" i="1"/>
  <c r="I18" i="1" s="1"/>
  <c r="H11" i="1"/>
  <c r="G41" i="1"/>
  <c r="I41" i="1" s="1"/>
  <c r="F41" i="1"/>
  <c r="E41" i="1"/>
  <c r="G40" i="1"/>
  <c r="I40" i="1" s="1"/>
  <c r="F40" i="1"/>
  <c r="E40" i="1"/>
  <c r="G39" i="1"/>
  <c r="I39" i="1" s="1"/>
  <c r="F39" i="1"/>
  <c r="E39" i="1"/>
  <c r="G38" i="1"/>
  <c r="I38" i="1" s="1"/>
  <c r="F38" i="1"/>
  <c r="E38" i="1"/>
  <c r="G37" i="1"/>
  <c r="I37" i="1" s="1"/>
  <c r="F37" i="1"/>
  <c r="J37" i="1" s="1"/>
  <c r="E37" i="1"/>
  <c r="G36" i="1"/>
  <c r="I36" i="1" s="1"/>
  <c r="F36" i="1"/>
  <c r="J36" i="1" s="1"/>
  <c r="E36" i="1"/>
  <c r="G35" i="1"/>
  <c r="I35" i="1" s="1"/>
  <c r="F35" i="1"/>
  <c r="E35" i="1"/>
  <c r="G34" i="1"/>
  <c r="I34" i="1" s="1"/>
  <c r="F34" i="1"/>
  <c r="E34" i="1"/>
  <c r="G33" i="1"/>
  <c r="I33" i="1" s="1"/>
  <c r="F33" i="1"/>
  <c r="E33" i="1"/>
  <c r="G32" i="1"/>
  <c r="I32" i="1" s="1"/>
  <c r="F32" i="1"/>
  <c r="H32" i="1" s="1"/>
  <c r="E32" i="1"/>
  <c r="G31" i="1"/>
  <c r="I31" i="1" s="1"/>
  <c r="F31" i="1"/>
  <c r="E31" i="1"/>
  <c r="G30" i="1"/>
  <c r="I30" i="1" s="1"/>
  <c r="F30" i="1"/>
  <c r="H30" i="1" s="1"/>
  <c r="E30" i="1"/>
  <c r="G29" i="1"/>
  <c r="I29" i="1" s="1"/>
  <c r="F29" i="1"/>
  <c r="E29" i="1"/>
  <c r="G28" i="1"/>
  <c r="I28" i="1" s="1"/>
  <c r="F28" i="1"/>
  <c r="E28" i="1"/>
  <c r="G27" i="1"/>
  <c r="I27" i="1" s="1"/>
  <c r="F27" i="1"/>
  <c r="E27" i="1"/>
  <c r="G26" i="1"/>
  <c r="I26" i="1" s="1"/>
  <c r="F26" i="1"/>
  <c r="H26" i="1" s="1"/>
  <c r="E26" i="1"/>
  <c r="G25" i="1"/>
  <c r="I25" i="1" s="1"/>
  <c r="F25" i="1"/>
  <c r="E25" i="1"/>
  <c r="G24" i="1"/>
  <c r="I24" i="1" s="1"/>
  <c r="F24" i="1"/>
  <c r="J24" i="1" s="1"/>
  <c r="E24" i="1"/>
  <c r="G23" i="1"/>
  <c r="I23" i="1" s="1"/>
  <c r="F23" i="1"/>
  <c r="E23" i="1"/>
  <c r="G22" i="1"/>
  <c r="I22" i="1" s="1"/>
  <c r="F22" i="1"/>
  <c r="E22" i="1"/>
  <c r="G21" i="1"/>
  <c r="I21" i="1" s="1"/>
  <c r="F21" i="1"/>
  <c r="E21" i="1"/>
  <c r="G20" i="1"/>
  <c r="I20" i="1" s="1"/>
  <c r="F20" i="1"/>
  <c r="H20" i="1" s="1"/>
  <c r="E20" i="1"/>
  <c r="G19" i="1"/>
  <c r="I19" i="1" s="1"/>
  <c r="F19" i="1"/>
  <c r="J19" i="1" s="1"/>
  <c r="E19" i="1"/>
  <c r="H17" i="1"/>
  <c r="I16" i="1"/>
  <c r="J16" i="1"/>
  <c r="H21" i="1" l="1"/>
  <c r="H39" i="1"/>
  <c r="H38" i="1"/>
  <c r="H27" i="1"/>
  <c r="H10" i="1"/>
  <c r="J22" i="1"/>
  <c r="J28" i="1"/>
  <c r="J34" i="1"/>
  <c r="H40" i="1"/>
  <c r="H15" i="1"/>
  <c r="J31" i="1"/>
  <c r="H33" i="1"/>
  <c r="H29" i="1"/>
  <c r="H35" i="1"/>
  <c r="H14" i="1"/>
  <c r="H23" i="1"/>
  <c r="J41" i="1"/>
  <c r="J13" i="1"/>
  <c r="J11" i="1"/>
  <c r="J23" i="1"/>
  <c r="H13" i="1"/>
  <c r="J29" i="1"/>
  <c r="J14" i="1"/>
  <c r="J35" i="1"/>
  <c r="J20" i="1"/>
  <c r="J26" i="1"/>
  <c r="J32" i="1"/>
  <c r="J38" i="1"/>
  <c r="J18" i="1"/>
  <c r="H12" i="1"/>
  <c r="J25" i="1"/>
  <c r="J40" i="1"/>
  <c r="J15" i="1"/>
  <c r="J21" i="1"/>
  <c r="J27" i="1"/>
  <c r="J33" i="1"/>
  <c r="J39" i="1"/>
  <c r="H16" i="1"/>
  <c r="H22" i="1"/>
  <c r="H25" i="1"/>
  <c r="H31" i="1"/>
  <c r="H34" i="1"/>
  <c r="H37" i="1"/>
  <c r="H18" i="1"/>
  <c r="H24" i="1"/>
  <c r="H36" i="1"/>
  <c r="J30" i="1"/>
  <c r="H19" i="1"/>
  <c r="H28" i="1"/>
  <c r="H41" i="1"/>
</calcChain>
</file>

<file path=xl/sharedStrings.xml><?xml version="1.0" encoding="utf-8"?>
<sst xmlns="http://schemas.openxmlformats.org/spreadsheetml/2006/main" count="23" uniqueCount="22">
  <si>
    <t>Contact ID</t>
  </si>
  <si>
    <t>Contractor Name</t>
  </si>
  <si>
    <t>Total Contract</t>
  </si>
  <si>
    <t>Total Paid to Date</t>
  </si>
  <si>
    <t>Remaining Balance</t>
  </si>
  <si>
    <t>MTDC Eligible</t>
  </si>
  <si>
    <t>MTDC Used to Date</t>
  </si>
  <si>
    <t>Remaining MTDC Eligible</t>
  </si>
  <si>
    <t>De Minimis Earned</t>
  </si>
  <si>
    <t>De Minimis Remaining</t>
  </si>
  <si>
    <t>Date Billed</t>
  </si>
  <si>
    <t>2026SnowDogs</t>
  </si>
  <si>
    <t>Snow Dogs</t>
  </si>
  <si>
    <t>SNOWMACHINE TRAILS GRANT PROGRAM</t>
  </si>
  <si>
    <t>Reimbursement requests should be sent to Rebecca Garrett at rebecca.garrett@alaska.gov, dot.snotrails@alaska.gov and Hazel Cristobal at hazel.cristobal@alaska.gov</t>
  </si>
  <si>
    <t>Select Entity Using Drop Down</t>
  </si>
  <si>
    <t>Date Range</t>
  </si>
  <si>
    <t>00/00/26</t>
  </si>
  <si>
    <t>to</t>
  </si>
  <si>
    <t>Club:</t>
  </si>
  <si>
    <t>CONTRACT TRACKING</t>
  </si>
  <si>
    <t xml:space="preserve">Use the form below to detail the costs incurred and seeking de minimis on contractual expenses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</si>
</sst>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[$-F800]dddd\,\ mmmm\ dd\,\ yyyy"/>
  </numFmts>
  <fonts count="11">
    <font>
      <sz val="11"/>
      <color theme="1"/>
      <name val="Arial Unicode MS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 Unicode MS"/>
      <family val="2"/>
    </font>
    <font>
      <i/>
      <sz val="11"/>
      <color rgb="FFFF0000"/>
      <name val="Aptos Narrow"/>
      <family val="2"/>
      <scheme val="minor"/>
    </font>
    <font>
      <b/>
      <sz val="20"/>
      <color theme="0"/>
      <name val="Aptos"/>
      <family val="2"/>
    </font>
    <font>
      <b/>
      <i/>
      <sz val="20"/>
      <color theme="0"/>
      <name val="Aptos"/>
      <family val="2"/>
    </font>
    <font>
      <b/>
      <sz val="14"/>
      <color theme="1"/>
      <name val="Aptos"/>
      <family val="2"/>
    </font>
    <font>
      <i/>
      <sz val="14"/>
      <color theme="1"/>
      <name val="Aptos"/>
      <family val="2"/>
    </font>
    <font>
      <b/>
      <sz val="14"/>
      <color theme="0"/>
      <name val="Aptos"/>
      <family val="2"/>
    </font>
    <font>
      <sz val="14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333E4F"/>
        <bgColor indexed="64"/>
      </patternFill>
    </fill>
    <fill>
      <patternFill patternType="solid">
        <fgColor rgb="FFD5DCE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left" wrapText="1"/>
    </xf>
    <xf numFmtId="164" fontId="2" fillId="0" borderId="0" xfId="1" applyNumberFormat="1" applyFont="1" applyAlignment="1">
      <alignment horizontal="left" wrapText="1"/>
    </xf>
    <xf numFmtId="0" fontId="2" fillId="0" borderId="0" xfId="0" applyFont="1" applyAlignment="1">
      <alignment wrapText="1"/>
    </xf>
    <xf numFmtId="0" fontId="4" fillId="0" borderId="0" xfId="0" applyFont="1"/>
    <xf numFmtId="164" fontId="4" fillId="0" borderId="0" xfId="1" applyNumberFormat="1" applyFont="1"/>
    <xf numFmtId="164" fontId="4" fillId="0" borderId="0" xfId="0" applyNumberFormat="1" applyFont="1"/>
    <xf numFmtId="14" fontId="4" fillId="0" borderId="0" xfId="0" applyNumberFormat="1" applyFont="1"/>
    <xf numFmtId="0" fontId="1" fillId="0" borderId="0" xfId="0" applyFont="1"/>
    <xf numFmtId="164" fontId="1" fillId="0" borderId="0" xfId="1" applyNumberFormat="1" applyFont="1"/>
    <xf numFmtId="164" fontId="1" fillId="0" borderId="0" xfId="0" applyNumberFormat="1" applyFont="1"/>
    <xf numFmtId="164" fontId="0" fillId="0" borderId="0" xfId="1" applyNumberFormat="1" applyFont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3" borderId="4" xfId="0" applyFont="1" applyFill="1" applyBorder="1" applyAlignment="1">
      <alignment horizontal="center" vertical="top" wrapText="1"/>
    </xf>
    <xf numFmtId="0" fontId="7" fillId="3" borderId="5" xfId="0" applyFont="1" applyFill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165" fontId="10" fillId="0" borderId="7" xfId="0" applyNumberFormat="1" applyFont="1" applyBorder="1" applyAlignment="1">
      <alignment horizontal="center"/>
    </xf>
    <xf numFmtId="165" fontId="10" fillId="0" borderId="7" xfId="0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F05E2-0012-498C-8697-3C579014EC4D}">
  <dimension ref="A1:K42"/>
  <sheetViews>
    <sheetView tabSelected="1" topLeftCell="A3" workbookViewId="0">
      <selection activeCell="A6" sqref="A6:C6"/>
    </sheetView>
  </sheetViews>
  <sheetFormatPr defaultRowHeight="14.25"/>
  <cols>
    <col min="1" max="1" width="14.5" customWidth="1"/>
    <col min="2" max="2" width="27.5" customWidth="1"/>
    <col min="3" max="10" width="11.625" style="11" customWidth="1"/>
    <col min="11" max="11" width="11.625" customWidth="1"/>
  </cols>
  <sheetData>
    <row r="1" spans="1:11" s="3" customFormat="1" ht="27.75" customHeight="1">
      <c r="A1" s="12" t="s">
        <v>13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s="8" customFormat="1" ht="25.5" customHeight="1">
      <c r="A2" s="14" t="s">
        <v>20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s="8" customFormat="1" ht="19.5" customHeight="1" thickBot="1">
      <c r="A3" s="16" t="s">
        <v>21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s="8" customFormat="1" ht="19.5" customHeight="1" thickBot="1">
      <c r="A4" s="18" t="s">
        <v>14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s="8" customFormat="1" ht="15.75" customHeight="1" thickBot="1">
      <c r="A5" s="20" t="s">
        <v>15</v>
      </c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s="8" customFormat="1" ht="15.75" customHeight="1" thickBot="1">
      <c r="A6" s="22" t="s">
        <v>16</v>
      </c>
      <c r="B6" s="23"/>
      <c r="C6" s="23"/>
      <c r="D6" s="24" t="s">
        <v>17</v>
      </c>
      <c r="E6" s="24"/>
      <c r="F6" s="24"/>
      <c r="G6" s="24"/>
      <c r="H6" s="25" t="s">
        <v>18</v>
      </c>
      <c r="I6" s="24" t="s">
        <v>17</v>
      </c>
      <c r="J6" s="24"/>
      <c r="K6" s="24"/>
    </row>
    <row r="7" spans="1:11" s="8" customFormat="1" ht="15.75" customHeight="1" thickBot="1">
      <c r="A7" s="22" t="s">
        <v>19</v>
      </c>
      <c r="B7" s="23"/>
      <c r="C7" s="23"/>
      <c r="D7" s="23"/>
      <c r="E7" s="23"/>
      <c r="F7" s="23"/>
      <c r="G7" s="23"/>
      <c r="H7" s="23"/>
      <c r="I7" s="23"/>
      <c r="J7" s="23"/>
      <c r="K7" s="23"/>
    </row>
    <row r="8" spans="1:11" s="8" customFormat="1" ht="44.25" customHeight="1">
      <c r="A8" s="1" t="s">
        <v>0</v>
      </c>
      <c r="B8" s="1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3" t="s">
        <v>10</v>
      </c>
    </row>
    <row r="9" spans="1:11" s="8" customFormat="1" ht="15.75" customHeight="1">
      <c r="A9" s="4" t="s">
        <v>11</v>
      </c>
      <c r="B9" s="4" t="s">
        <v>12</v>
      </c>
      <c r="C9" s="5">
        <v>50000</v>
      </c>
      <c r="D9" s="5">
        <v>20000</v>
      </c>
      <c r="E9" s="5">
        <f>SUM(C9-D9)</f>
        <v>30000</v>
      </c>
      <c r="F9" s="6">
        <f>MIN(C9,25000)</f>
        <v>25000</v>
      </c>
      <c r="G9" s="5">
        <f>MIN(D9,25000)</f>
        <v>20000</v>
      </c>
      <c r="H9" s="5">
        <f>(F9-G9)</f>
        <v>5000</v>
      </c>
      <c r="I9" s="5">
        <f>G9*0.15</f>
        <v>3000</v>
      </c>
      <c r="J9" s="5">
        <f>(F9*0.15)-I9</f>
        <v>750</v>
      </c>
      <c r="K9" s="7">
        <v>46418</v>
      </c>
    </row>
    <row r="10" spans="1:11" s="8" customFormat="1" ht="15.75" customHeight="1">
      <c r="C10" s="9"/>
      <c r="D10" s="9"/>
      <c r="E10" s="9">
        <f t="shared" ref="E10:E41" si="0">SUM(C10-D10)</f>
        <v>0</v>
      </c>
      <c r="F10" s="10">
        <f t="shared" ref="F10:G41" si="1">MIN(C10,25000)</f>
        <v>25000</v>
      </c>
      <c r="G10" s="9">
        <f t="shared" si="1"/>
        <v>25000</v>
      </c>
      <c r="H10" s="9">
        <f t="shared" ref="H10:H41" si="2">(F10-G10)</f>
        <v>0</v>
      </c>
      <c r="I10" s="9">
        <f t="shared" ref="I10:I41" si="3">G10*0.15</f>
        <v>3750</v>
      </c>
      <c r="J10" s="9">
        <f t="shared" ref="J10:J41" si="4">(F10*0.15)-I10</f>
        <v>0</v>
      </c>
    </row>
    <row r="11" spans="1:11" s="8" customFormat="1" ht="15.75" customHeight="1">
      <c r="C11" s="9"/>
      <c r="D11" s="9"/>
      <c r="E11" s="9">
        <f t="shared" si="0"/>
        <v>0</v>
      </c>
      <c r="F11" s="10">
        <f t="shared" si="1"/>
        <v>25000</v>
      </c>
      <c r="G11" s="9">
        <f t="shared" si="1"/>
        <v>25000</v>
      </c>
      <c r="H11" s="9">
        <f t="shared" si="2"/>
        <v>0</v>
      </c>
      <c r="I11" s="9">
        <f t="shared" si="3"/>
        <v>3750</v>
      </c>
      <c r="J11" s="9">
        <f t="shared" si="4"/>
        <v>0</v>
      </c>
    </row>
    <row r="12" spans="1:11" s="8" customFormat="1" ht="15">
      <c r="C12" s="9"/>
      <c r="D12" s="9"/>
      <c r="E12" s="9">
        <f t="shared" si="0"/>
        <v>0</v>
      </c>
      <c r="F12" s="10">
        <f t="shared" si="1"/>
        <v>25000</v>
      </c>
      <c r="G12" s="9">
        <f t="shared" si="1"/>
        <v>25000</v>
      </c>
      <c r="H12" s="9">
        <f t="shared" si="2"/>
        <v>0</v>
      </c>
      <c r="I12" s="9">
        <f t="shared" si="3"/>
        <v>3750</v>
      </c>
      <c r="J12" s="9">
        <f t="shared" si="4"/>
        <v>0</v>
      </c>
    </row>
    <row r="13" spans="1:11" s="8" customFormat="1" ht="15">
      <c r="C13" s="9"/>
      <c r="D13" s="9"/>
      <c r="E13" s="9">
        <f t="shared" si="0"/>
        <v>0</v>
      </c>
      <c r="F13" s="10">
        <f t="shared" si="1"/>
        <v>25000</v>
      </c>
      <c r="G13" s="9">
        <f t="shared" si="1"/>
        <v>25000</v>
      </c>
      <c r="H13" s="9">
        <f t="shared" si="2"/>
        <v>0</v>
      </c>
      <c r="I13" s="9">
        <f t="shared" si="3"/>
        <v>3750</v>
      </c>
      <c r="J13" s="9">
        <f t="shared" si="4"/>
        <v>0</v>
      </c>
    </row>
    <row r="14" spans="1:11" s="8" customFormat="1" ht="15">
      <c r="C14" s="9"/>
      <c r="D14" s="9"/>
      <c r="E14" s="9">
        <f t="shared" si="0"/>
        <v>0</v>
      </c>
      <c r="F14" s="10">
        <f t="shared" si="1"/>
        <v>25000</v>
      </c>
      <c r="G14" s="9">
        <f t="shared" si="1"/>
        <v>25000</v>
      </c>
      <c r="H14" s="9">
        <f t="shared" si="2"/>
        <v>0</v>
      </c>
      <c r="I14" s="9">
        <f t="shared" si="3"/>
        <v>3750</v>
      </c>
      <c r="J14" s="9">
        <f t="shared" si="4"/>
        <v>0</v>
      </c>
    </row>
    <row r="15" spans="1:11" s="8" customFormat="1" ht="15">
      <c r="C15" s="9"/>
      <c r="D15" s="9"/>
      <c r="E15" s="9">
        <f t="shared" si="0"/>
        <v>0</v>
      </c>
      <c r="F15" s="10">
        <f t="shared" si="1"/>
        <v>25000</v>
      </c>
      <c r="G15" s="9">
        <f t="shared" si="1"/>
        <v>25000</v>
      </c>
      <c r="H15" s="9">
        <f t="shared" si="2"/>
        <v>0</v>
      </c>
      <c r="I15" s="9">
        <f t="shared" si="3"/>
        <v>3750</v>
      </c>
      <c r="J15" s="9">
        <f t="shared" si="4"/>
        <v>0</v>
      </c>
    </row>
    <row r="16" spans="1:11" s="8" customFormat="1" ht="15">
      <c r="C16" s="9"/>
      <c r="D16" s="9"/>
      <c r="E16" s="9">
        <f t="shared" si="0"/>
        <v>0</v>
      </c>
      <c r="F16" s="10">
        <f t="shared" si="1"/>
        <v>25000</v>
      </c>
      <c r="G16" s="9">
        <f t="shared" si="1"/>
        <v>25000</v>
      </c>
      <c r="H16" s="9">
        <f t="shared" si="2"/>
        <v>0</v>
      </c>
      <c r="I16" s="9">
        <f t="shared" si="3"/>
        <v>3750</v>
      </c>
      <c r="J16" s="9">
        <f t="shared" si="4"/>
        <v>0</v>
      </c>
    </row>
    <row r="17" spans="3:10" s="8" customFormat="1" ht="15">
      <c r="C17" s="9"/>
      <c r="D17" s="9"/>
      <c r="E17" s="9">
        <f t="shared" si="0"/>
        <v>0</v>
      </c>
      <c r="F17" s="10">
        <f t="shared" si="1"/>
        <v>25000</v>
      </c>
      <c r="G17" s="9">
        <f t="shared" si="1"/>
        <v>25000</v>
      </c>
      <c r="H17" s="9">
        <f t="shared" si="2"/>
        <v>0</v>
      </c>
      <c r="I17" s="9">
        <f t="shared" si="3"/>
        <v>3750</v>
      </c>
      <c r="J17" s="9">
        <f t="shared" si="4"/>
        <v>0</v>
      </c>
    </row>
    <row r="18" spans="3:10" s="8" customFormat="1" ht="15">
      <c r="C18" s="9"/>
      <c r="D18" s="9"/>
      <c r="E18" s="9">
        <f t="shared" si="0"/>
        <v>0</v>
      </c>
      <c r="F18" s="10">
        <f t="shared" si="1"/>
        <v>25000</v>
      </c>
      <c r="G18" s="9">
        <f t="shared" si="1"/>
        <v>25000</v>
      </c>
      <c r="H18" s="9">
        <f t="shared" si="2"/>
        <v>0</v>
      </c>
      <c r="I18" s="9">
        <f t="shared" si="3"/>
        <v>3750</v>
      </c>
      <c r="J18" s="9">
        <f t="shared" si="4"/>
        <v>0</v>
      </c>
    </row>
    <row r="19" spans="3:10" s="8" customFormat="1" ht="15">
      <c r="C19" s="9"/>
      <c r="D19" s="9"/>
      <c r="E19" s="9">
        <f t="shared" si="0"/>
        <v>0</v>
      </c>
      <c r="F19" s="10">
        <f t="shared" si="1"/>
        <v>25000</v>
      </c>
      <c r="G19" s="9">
        <f t="shared" si="1"/>
        <v>25000</v>
      </c>
      <c r="H19" s="9">
        <f t="shared" si="2"/>
        <v>0</v>
      </c>
      <c r="I19" s="9">
        <f t="shared" si="3"/>
        <v>3750</v>
      </c>
      <c r="J19" s="9">
        <f t="shared" si="4"/>
        <v>0</v>
      </c>
    </row>
    <row r="20" spans="3:10" s="8" customFormat="1" ht="15">
      <c r="C20" s="9"/>
      <c r="D20" s="9"/>
      <c r="E20" s="9">
        <f t="shared" si="0"/>
        <v>0</v>
      </c>
      <c r="F20" s="10">
        <f t="shared" si="1"/>
        <v>25000</v>
      </c>
      <c r="G20" s="9">
        <f t="shared" si="1"/>
        <v>25000</v>
      </c>
      <c r="H20" s="9">
        <f t="shared" si="2"/>
        <v>0</v>
      </c>
      <c r="I20" s="9">
        <f t="shared" si="3"/>
        <v>3750</v>
      </c>
      <c r="J20" s="9">
        <f t="shared" si="4"/>
        <v>0</v>
      </c>
    </row>
    <row r="21" spans="3:10" s="8" customFormat="1" ht="15">
      <c r="C21" s="9"/>
      <c r="D21" s="9"/>
      <c r="E21" s="9">
        <f t="shared" si="0"/>
        <v>0</v>
      </c>
      <c r="F21" s="10">
        <f t="shared" si="1"/>
        <v>25000</v>
      </c>
      <c r="G21" s="9">
        <f t="shared" si="1"/>
        <v>25000</v>
      </c>
      <c r="H21" s="9">
        <f t="shared" si="2"/>
        <v>0</v>
      </c>
      <c r="I21" s="9">
        <f t="shared" si="3"/>
        <v>3750</v>
      </c>
      <c r="J21" s="9">
        <f t="shared" si="4"/>
        <v>0</v>
      </c>
    </row>
    <row r="22" spans="3:10" s="8" customFormat="1" ht="15">
      <c r="C22" s="9"/>
      <c r="D22" s="9"/>
      <c r="E22" s="9">
        <f t="shared" si="0"/>
        <v>0</v>
      </c>
      <c r="F22" s="10">
        <f t="shared" si="1"/>
        <v>25000</v>
      </c>
      <c r="G22" s="9">
        <f t="shared" si="1"/>
        <v>25000</v>
      </c>
      <c r="H22" s="9">
        <f t="shared" si="2"/>
        <v>0</v>
      </c>
      <c r="I22" s="9">
        <f t="shared" si="3"/>
        <v>3750</v>
      </c>
      <c r="J22" s="9">
        <f t="shared" si="4"/>
        <v>0</v>
      </c>
    </row>
    <row r="23" spans="3:10" s="8" customFormat="1" ht="15">
      <c r="C23" s="9"/>
      <c r="D23" s="9"/>
      <c r="E23" s="9">
        <f t="shared" si="0"/>
        <v>0</v>
      </c>
      <c r="F23" s="10">
        <f t="shared" si="1"/>
        <v>25000</v>
      </c>
      <c r="G23" s="9">
        <f t="shared" si="1"/>
        <v>25000</v>
      </c>
      <c r="H23" s="9">
        <f t="shared" si="2"/>
        <v>0</v>
      </c>
      <c r="I23" s="9">
        <f t="shared" si="3"/>
        <v>3750</v>
      </c>
      <c r="J23" s="9">
        <f t="shared" si="4"/>
        <v>0</v>
      </c>
    </row>
    <row r="24" spans="3:10" s="8" customFormat="1" ht="15">
      <c r="C24" s="9"/>
      <c r="D24" s="9"/>
      <c r="E24" s="9">
        <f t="shared" si="0"/>
        <v>0</v>
      </c>
      <c r="F24" s="10">
        <f t="shared" si="1"/>
        <v>25000</v>
      </c>
      <c r="G24" s="9">
        <f t="shared" si="1"/>
        <v>25000</v>
      </c>
      <c r="H24" s="9">
        <f t="shared" si="2"/>
        <v>0</v>
      </c>
      <c r="I24" s="9">
        <f t="shared" si="3"/>
        <v>3750</v>
      </c>
      <c r="J24" s="9">
        <f t="shared" si="4"/>
        <v>0</v>
      </c>
    </row>
    <row r="25" spans="3:10" s="8" customFormat="1" ht="15">
      <c r="C25" s="9"/>
      <c r="D25" s="9"/>
      <c r="E25" s="9">
        <f t="shared" si="0"/>
        <v>0</v>
      </c>
      <c r="F25" s="10">
        <f t="shared" si="1"/>
        <v>25000</v>
      </c>
      <c r="G25" s="9">
        <f t="shared" si="1"/>
        <v>25000</v>
      </c>
      <c r="H25" s="9">
        <f t="shared" si="2"/>
        <v>0</v>
      </c>
      <c r="I25" s="9">
        <f t="shared" si="3"/>
        <v>3750</v>
      </c>
      <c r="J25" s="9">
        <f t="shared" si="4"/>
        <v>0</v>
      </c>
    </row>
    <row r="26" spans="3:10" s="8" customFormat="1" ht="15">
      <c r="C26" s="9"/>
      <c r="D26" s="9"/>
      <c r="E26" s="9">
        <f t="shared" si="0"/>
        <v>0</v>
      </c>
      <c r="F26" s="10">
        <f t="shared" si="1"/>
        <v>25000</v>
      </c>
      <c r="G26" s="9">
        <f t="shared" si="1"/>
        <v>25000</v>
      </c>
      <c r="H26" s="9">
        <f t="shared" si="2"/>
        <v>0</v>
      </c>
      <c r="I26" s="9">
        <f t="shared" si="3"/>
        <v>3750</v>
      </c>
      <c r="J26" s="9">
        <f t="shared" si="4"/>
        <v>0</v>
      </c>
    </row>
    <row r="27" spans="3:10" s="8" customFormat="1" ht="15">
      <c r="C27" s="9"/>
      <c r="D27" s="9"/>
      <c r="E27" s="9">
        <f t="shared" si="0"/>
        <v>0</v>
      </c>
      <c r="F27" s="10">
        <f t="shared" si="1"/>
        <v>25000</v>
      </c>
      <c r="G27" s="9">
        <f t="shared" si="1"/>
        <v>25000</v>
      </c>
      <c r="H27" s="9">
        <f t="shared" si="2"/>
        <v>0</v>
      </c>
      <c r="I27" s="9">
        <f t="shared" si="3"/>
        <v>3750</v>
      </c>
      <c r="J27" s="9">
        <f t="shared" si="4"/>
        <v>0</v>
      </c>
    </row>
    <row r="28" spans="3:10" s="8" customFormat="1" ht="15">
      <c r="C28" s="9"/>
      <c r="D28" s="9"/>
      <c r="E28" s="9">
        <f t="shared" si="0"/>
        <v>0</v>
      </c>
      <c r="F28" s="10">
        <f t="shared" si="1"/>
        <v>25000</v>
      </c>
      <c r="G28" s="9">
        <f t="shared" si="1"/>
        <v>25000</v>
      </c>
      <c r="H28" s="9">
        <f t="shared" si="2"/>
        <v>0</v>
      </c>
      <c r="I28" s="9">
        <f t="shared" si="3"/>
        <v>3750</v>
      </c>
      <c r="J28" s="9">
        <f t="shared" si="4"/>
        <v>0</v>
      </c>
    </row>
    <row r="29" spans="3:10" s="8" customFormat="1" ht="15">
      <c r="C29" s="9"/>
      <c r="D29" s="9"/>
      <c r="E29" s="9">
        <f t="shared" si="0"/>
        <v>0</v>
      </c>
      <c r="F29" s="10">
        <f t="shared" si="1"/>
        <v>25000</v>
      </c>
      <c r="G29" s="9">
        <f t="shared" si="1"/>
        <v>25000</v>
      </c>
      <c r="H29" s="9">
        <f t="shared" si="2"/>
        <v>0</v>
      </c>
      <c r="I29" s="9">
        <f t="shared" si="3"/>
        <v>3750</v>
      </c>
      <c r="J29" s="9">
        <f t="shared" si="4"/>
        <v>0</v>
      </c>
    </row>
    <row r="30" spans="3:10" s="8" customFormat="1" ht="15">
      <c r="C30" s="9"/>
      <c r="D30" s="9"/>
      <c r="E30" s="9">
        <f t="shared" si="0"/>
        <v>0</v>
      </c>
      <c r="F30" s="10">
        <f t="shared" si="1"/>
        <v>25000</v>
      </c>
      <c r="G30" s="9">
        <f t="shared" si="1"/>
        <v>25000</v>
      </c>
      <c r="H30" s="9">
        <f t="shared" si="2"/>
        <v>0</v>
      </c>
      <c r="I30" s="9">
        <f t="shared" si="3"/>
        <v>3750</v>
      </c>
      <c r="J30" s="9">
        <f t="shared" si="4"/>
        <v>0</v>
      </c>
    </row>
    <row r="31" spans="3:10" s="8" customFormat="1" ht="15">
      <c r="C31" s="9"/>
      <c r="D31" s="9"/>
      <c r="E31" s="9">
        <f t="shared" si="0"/>
        <v>0</v>
      </c>
      <c r="F31" s="10">
        <f t="shared" si="1"/>
        <v>25000</v>
      </c>
      <c r="G31" s="9">
        <f t="shared" si="1"/>
        <v>25000</v>
      </c>
      <c r="H31" s="9">
        <f t="shared" si="2"/>
        <v>0</v>
      </c>
      <c r="I31" s="9">
        <f t="shared" si="3"/>
        <v>3750</v>
      </c>
      <c r="J31" s="9">
        <f t="shared" si="4"/>
        <v>0</v>
      </c>
    </row>
    <row r="32" spans="3:10" s="8" customFormat="1" ht="15">
      <c r="C32" s="9"/>
      <c r="D32" s="9"/>
      <c r="E32" s="9">
        <f t="shared" si="0"/>
        <v>0</v>
      </c>
      <c r="F32" s="10">
        <f t="shared" si="1"/>
        <v>25000</v>
      </c>
      <c r="G32" s="9">
        <f t="shared" si="1"/>
        <v>25000</v>
      </c>
      <c r="H32" s="9">
        <f t="shared" si="2"/>
        <v>0</v>
      </c>
      <c r="I32" s="9">
        <f t="shared" si="3"/>
        <v>3750</v>
      </c>
      <c r="J32" s="9">
        <f t="shared" si="4"/>
        <v>0</v>
      </c>
    </row>
    <row r="33" spans="1:11" s="8" customFormat="1" ht="15">
      <c r="C33" s="9"/>
      <c r="D33" s="9"/>
      <c r="E33" s="9">
        <f t="shared" si="0"/>
        <v>0</v>
      </c>
      <c r="F33" s="10">
        <f t="shared" si="1"/>
        <v>25000</v>
      </c>
      <c r="G33" s="9">
        <f t="shared" si="1"/>
        <v>25000</v>
      </c>
      <c r="H33" s="9">
        <f t="shared" si="2"/>
        <v>0</v>
      </c>
      <c r="I33" s="9">
        <f t="shared" si="3"/>
        <v>3750</v>
      </c>
      <c r="J33" s="9">
        <f t="shared" si="4"/>
        <v>0</v>
      </c>
    </row>
    <row r="34" spans="1:11" s="8" customFormat="1" ht="15">
      <c r="C34" s="9"/>
      <c r="D34" s="9"/>
      <c r="E34" s="9">
        <f t="shared" si="0"/>
        <v>0</v>
      </c>
      <c r="F34" s="10">
        <f t="shared" si="1"/>
        <v>25000</v>
      </c>
      <c r="G34" s="9">
        <f t="shared" si="1"/>
        <v>25000</v>
      </c>
      <c r="H34" s="9">
        <f t="shared" si="2"/>
        <v>0</v>
      </c>
      <c r="I34" s="9">
        <f t="shared" si="3"/>
        <v>3750</v>
      </c>
      <c r="J34" s="9">
        <f t="shared" si="4"/>
        <v>0</v>
      </c>
    </row>
    <row r="35" spans="1:11" s="8" customFormat="1" ht="15">
      <c r="C35" s="9"/>
      <c r="D35" s="9"/>
      <c r="E35" s="9">
        <f t="shared" si="0"/>
        <v>0</v>
      </c>
      <c r="F35" s="10">
        <f t="shared" si="1"/>
        <v>25000</v>
      </c>
      <c r="G35" s="9">
        <f t="shared" si="1"/>
        <v>25000</v>
      </c>
      <c r="H35" s="9">
        <f t="shared" si="2"/>
        <v>0</v>
      </c>
      <c r="I35" s="9">
        <f t="shared" si="3"/>
        <v>3750</v>
      </c>
      <c r="J35" s="9">
        <f t="shared" si="4"/>
        <v>0</v>
      </c>
    </row>
    <row r="36" spans="1:11" ht="15">
      <c r="A36" s="8"/>
      <c r="B36" s="8"/>
      <c r="C36" s="9"/>
      <c r="D36" s="9"/>
      <c r="E36" s="9">
        <f t="shared" si="0"/>
        <v>0</v>
      </c>
      <c r="F36" s="10">
        <f t="shared" si="1"/>
        <v>25000</v>
      </c>
      <c r="G36" s="9">
        <f t="shared" si="1"/>
        <v>25000</v>
      </c>
      <c r="H36" s="9">
        <f t="shared" si="2"/>
        <v>0</v>
      </c>
      <c r="I36" s="9">
        <f t="shared" si="3"/>
        <v>3750</v>
      </c>
      <c r="J36" s="9">
        <f t="shared" si="4"/>
        <v>0</v>
      </c>
      <c r="K36" s="8"/>
    </row>
    <row r="37" spans="1:11" ht="15">
      <c r="A37" s="8"/>
      <c r="B37" s="8"/>
      <c r="C37" s="9"/>
      <c r="D37" s="9"/>
      <c r="E37" s="9">
        <f t="shared" si="0"/>
        <v>0</v>
      </c>
      <c r="F37" s="10">
        <f t="shared" si="1"/>
        <v>25000</v>
      </c>
      <c r="G37" s="9">
        <f t="shared" si="1"/>
        <v>25000</v>
      </c>
      <c r="H37" s="9">
        <f t="shared" si="2"/>
        <v>0</v>
      </c>
      <c r="I37" s="9">
        <f t="shared" si="3"/>
        <v>3750</v>
      </c>
      <c r="J37" s="9">
        <f t="shared" si="4"/>
        <v>0</v>
      </c>
      <c r="K37" s="8"/>
    </row>
    <row r="38" spans="1:11" ht="15">
      <c r="A38" s="8"/>
      <c r="B38" s="8"/>
      <c r="C38" s="9"/>
      <c r="D38" s="9"/>
      <c r="E38" s="9">
        <f t="shared" si="0"/>
        <v>0</v>
      </c>
      <c r="F38" s="10">
        <f t="shared" si="1"/>
        <v>25000</v>
      </c>
      <c r="G38" s="9">
        <f t="shared" si="1"/>
        <v>25000</v>
      </c>
      <c r="H38" s="9">
        <f t="shared" si="2"/>
        <v>0</v>
      </c>
      <c r="I38" s="9">
        <f t="shared" si="3"/>
        <v>3750</v>
      </c>
      <c r="J38" s="9">
        <f t="shared" si="4"/>
        <v>0</v>
      </c>
      <c r="K38" s="8"/>
    </row>
    <row r="39" spans="1:11" ht="15">
      <c r="A39" s="8"/>
      <c r="B39" s="8"/>
      <c r="C39" s="9"/>
      <c r="D39" s="9"/>
      <c r="E39" s="9">
        <f t="shared" si="0"/>
        <v>0</v>
      </c>
      <c r="F39" s="10">
        <f t="shared" si="1"/>
        <v>25000</v>
      </c>
      <c r="G39" s="9">
        <f t="shared" si="1"/>
        <v>25000</v>
      </c>
      <c r="H39" s="9">
        <f t="shared" si="2"/>
        <v>0</v>
      </c>
      <c r="I39" s="9">
        <f t="shared" si="3"/>
        <v>3750</v>
      </c>
      <c r="J39" s="9">
        <f t="shared" si="4"/>
        <v>0</v>
      </c>
      <c r="K39" s="8"/>
    </row>
    <row r="40" spans="1:11" ht="15">
      <c r="A40" s="8"/>
      <c r="B40" s="8"/>
      <c r="C40" s="9"/>
      <c r="D40" s="9"/>
      <c r="E40" s="9">
        <f t="shared" si="0"/>
        <v>0</v>
      </c>
      <c r="F40" s="10">
        <f t="shared" si="1"/>
        <v>25000</v>
      </c>
      <c r="G40" s="9">
        <f t="shared" si="1"/>
        <v>25000</v>
      </c>
      <c r="H40" s="9">
        <f t="shared" si="2"/>
        <v>0</v>
      </c>
      <c r="I40" s="9">
        <f t="shared" si="3"/>
        <v>3750</v>
      </c>
      <c r="J40" s="9">
        <f t="shared" si="4"/>
        <v>0</v>
      </c>
      <c r="K40" s="8"/>
    </row>
    <row r="41" spans="1:11" ht="15">
      <c r="A41" s="8"/>
      <c r="B41" s="8"/>
      <c r="C41" s="9"/>
      <c r="D41" s="9"/>
      <c r="E41" s="9">
        <f t="shared" si="0"/>
        <v>0</v>
      </c>
      <c r="F41" s="10">
        <f t="shared" si="1"/>
        <v>25000</v>
      </c>
      <c r="G41" s="9">
        <f t="shared" si="1"/>
        <v>25000</v>
      </c>
      <c r="H41" s="9">
        <f t="shared" si="2"/>
        <v>0</v>
      </c>
      <c r="I41" s="9">
        <f t="shared" si="3"/>
        <v>3750</v>
      </c>
      <c r="J41" s="9">
        <f t="shared" si="4"/>
        <v>0</v>
      </c>
      <c r="K41" s="8"/>
    </row>
    <row r="42" spans="1:11" ht="15">
      <c r="A42" s="8"/>
      <c r="B42" s="8"/>
      <c r="C42" s="9"/>
      <c r="D42" s="9"/>
      <c r="E42" s="9"/>
      <c r="F42" s="9"/>
      <c r="G42" s="9"/>
      <c r="H42" s="9"/>
      <c r="I42" s="9"/>
      <c r="J42" s="9"/>
      <c r="K42" s="8"/>
    </row>
  </sheetData>
  <mergeCells count="10">
    <mergeCell ref="A7:C7"/>
    <mergeCell ref="D7:K7"/>
    <mergeCell ref="A1:K1"/>
    <mergeCell ref="A2:K2"/>
    <mergeCell ref="A3:K3"/>
    <mergeCell ref="A4:K4"/>
    <mergeCell ref="A5:K5"/>
    <mergeCell ref="A6:C6"/>
    <mergeCell ref="D6:G6"/>
    <mergeCell ref="I6: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 Tracking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Garrett, Rebecca A (DOT)</dc:creator>
  <cp:lastModifiedBy>Garrett, Rebecca A (DOT)</cp:lastModifiedBy>
  <dcterms:created xsi:type="dcterms:W3CDTF">2026-04-28T17:02:51Z</dcterms:created>
  <dcterms:modified xsi:type="dcterms:W3CDTF">2026-04-28T17:05:37Z</dcterms:modified>
</cp:coreProperties>
</file>