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Working files/Winter Rural Access Program/SIRA Reporting Forms/"/>
    </mc:Choice>
  </mc:AlternateContent>
  <xr:revisionPtr revIDLastSave="0" documentId="10_ncr:200_{FD4E96B0-9471-4F31-B5EE-8957CDB0F7C0}" xr6:coauthVersionLast="47" xr6:coauthVersionMax="47" xr10:uidLastSave="{00000000-0000-0000-0000-000000000000}"/>
  <bookViews>
    <workbookView xWindow="-120" yWindow="-120" windowWidth="29040" windowHeight="15720" activeTab="6" xr2:uid="{F1267A96-06A9-4FF6-B23D-2A0D4FC5B087}"/>
  </bookViews>
  <sheets>
    <sheet name="Personnel Instructions" sheetId="7" r:id="rId1"/>
    <sheet name="Personnel Cost" sheetId="1" r:id="rId2"/>
    <sheet name="Operating Instructions" sheetId="8" r:id="rId3"/>
    <sheet name="Personnel Drop Down" sheetId="4" state="hidden" r:id="rId4"/>
    <sheet name="Operating Cost" sheetId="2" r:id="rId5"/>
    <sheet name="Operating Drop Down" sheetId="5" state="hidden" r:id="rId6"/>
    <sheet name="Summary" sheetId="3" r:id="rId7"/>
    <sheet name="Sheet1" sheetId="9" r:id="rId8"/>
    <sheet name="Sheet6" sheetId="6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N22" i="2"/>
  <c r="N21" i="2"/>
  <c r="N20" i="2"/>
  <c r="N19" i="2"/>
  <c r="N18" i="2"/>
  <c r="N17" i="2"/>
  <c r="N16" i="2"/>
  <c r="N15" i="2"/>
  <c r="N14" i="2"/>
  <c r="N13" i="2"/>
  <c r="N12" i="2"/>
  <c r="N11" i="2"/>
  <c r="K11" i="2" l="1"/>
  <c r="L19" i="8"/>
  <c r="L18" i="8"/>
  <c r="L17" i="8"/>
  <c r="L16" i="8"/>
  <c r="L15" i="8"/>
  <c r="L14" i="8"/>
  <c r="L13" i="8"/>
  <c r="L12" i="8"/>
  <c r="L20" i="8" s="1"/>
  <c r="L21" i="7"/>
  <c r="L20" i="7"/>
  <c r="L19" i="7"/>
  <c r="L18" i="7"/>
  <c r="L17" i="7"/>
  <c r="L16" i="7"/>
  <c r="L15" i="7"/>
  <c r="L14" i="7"/>
  <c r="L13" i="7"/>
  <c r="L12" i="7"/>
  <c r="L11" i="7"/>
  <c r="L22" i="7" s="1"/>
  <c r="K12" i="2" l="1"/>
  <c r="K13" i="2"/>
  <c r="K14" i="2"/>
  <c r="K15" i="2"/>
  <c r="K16" i="2"/>
  <c r="K17" i="2"/>
  <c r="K18" i="2"/>
  <c r="K19" i="2"/>
  <c r="K20" i="2"/>
  <c r="K21" i="2"/>
  <c r="K22" i="2"/>
  <c r="K23" i="2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27" i="1" s="1"/>
  <c r="C5" i="3" s="1"/>
  <c r="N24" i="2" l="1"/>
  <c r="C6" i="3" s="1"/>
  <c r="C8" i="3" s="1"/>
  <c r="C9" i="3" l="1"/>
  <c r="C11" i="3" s="1"/>
  <c r="C10" i="3"/>
  <c r="H16" i="3"/>
  <c r="H15" i="3" l="1"/>
</calcChain>
</file>

<file path=xl/sharedStrings.xml><?xml version="1.0" encoding="utf-8"?>
<sst xmlns="http://schemas.openxmlformats.org/spreadsheetml/2006/main" count="337" uniqueCount="162">
  <si>
    <t>Ice Road Preventative Maintenance and Safety-Related Activities</t>
  </si>
  <si>
    <t>Direct Labor Costs Documentation Form</t>
  </si>
  <si>
    <t>Please refer to Personnel Instructions Tab for information on how to complete this form</t>
  </si>
  <si>
    <t xml:space="preserve">Use the form below to detail the costs incurred for personnel costs.  Refer to your entity's specific MOA for eligible activities.
</t>
  </si>
  <si>
    <t>Select Entity Using Drop Down</t>
  </si>
  <si>
    <t>Date Range:</t>
  </si>
  <si>
    <t>to</t>
  </si>
  <si>
    <t>00/00/23</t>
  </si>
  <si>
    <t>Ice Road Location:</t>
  </si>
  <si>
    <t>GPS Start</t>
  </si>
  <si>
    <t>Lat</t>
  </si>
  <si>
    <t>Long</t>
  </si>
  <si>
    <t>GPS End</t>
  </si>
  <si>
    <t>PERSONNEL (Planning, Coordinating, Training)</t>
  </si>
  <si>
    <t>Name</t>
  </si>
  <si>
    <t>Eligible Activity Category</t>
  </si>
  <si>
    <t>Comments</t>
  </si>
  <si>
    <t>Eligible Activity</t>
  </si>
  <si>
    <t>Hourly  Wage</t>
  </si>
  <si>
    <t>Hours Worked</t>
  </si>
  <si>
    <t>Total Labor Cost (Automatic Calculation)</t>
  </si>
  <si>
    <t>Please Select Category</t>
  </si>
  <si>
    <t>Please Select Activity</t>
  </si>
  <si>
    <t>Total Personnel Costs:</t>
  </si>
  <si>
    <t>Operating Costs Documentation Form</t>
  </si>
  <si>
    <t>Please refer to Operating Instructions  Instructions Tab for information on how to complete this form</t>
  </si>
  <si>
    <t xml:space="preserve">OPERATIONS </t>
  </si>
  <si>
    <t>Equipment Used</t>
  </si>
  <si>
    <t>Equipment Operator</t>
  </si>
  <si>
    <t>Date</t>
  </si>
  <si>
    <t xml:space="preserve">Eligible Activity Category </t>
  </si>
  <si>
    <t>Starting Odometer Reading</t>
  </si>
  <si>
    <t>Ending Odometer Reading</t>
  </si>
  <si>
    <t>Total Miles</t>
  </si>
  <si>
    <t xml:space="preserve">Begin Point GPS Location </t>
  </si>
  <si>
    <t>End Point GPS Location</t>
  </si>
  <si>
    <t xml:space="preserve">Total Equipment Per Mile Costs: </t>
  </si>
  <si>
    <t>SUMMARY OF COSTS: PERSONNEL, OPERATIONS, &amp; MATCH</t>
  </si>
  <si>
    <t>SUMMARY ONLY - DO NOT EDIT</t>
  </si>
  <si>
    <t>Personnel Cost Total</t>
  </si>
  <si>
    <t>Operations Cost Total</t>
  </si>
  <si>
    <t xml:space="preserve">Total Eligible Costs Incurred: </t>
  </si>
  <si>
    <t>FOR DOT&amp;PF OFFICE ONLY</t>
  </si>
  <si>
    <t>Activity</t>
  </si>
  <si>
    <t>Phase</t>
  </si>
  <si>
    <t>Template</t>
  </si>
  <si>
    <t>Object</t>
  </si>
  <si>
    <t>Amount</t>
  </si>
  <si>
    <t>153P</t>
  </si>
  <si>
    <t>T04044</t>
  </si>
  <si>
    <t>TPJ001</t>
  </si>
  <si>
    <t>Federal Dollars 90.97%</t>
  </si>
  <si>
    <t>Program Code</t>
  </si>
  <si>
    <t>Fund Profile</t>
  </si>
  <si>
    <t>Vendor #</t>
  </si>
  <si>
    <t>Invoice Total</t>
  </si>
  <si>
    <t>Current Planning Season</t>
  </si>
  <si>
    <t>Route Planning and Selection</t>
  </si>
  <si>
    <t>Surveying</t>
  </si>
  <si>
    <t>Selecting Operations Level</t>
  </si>
  <si>
    <t>Route Selection</t>
  </si>
  <si>
    <t>Determining Signage Requirements</t>
  </si>
  <si>
    <t>Monitoring</t>
  </si>
  <si>
    <t>Determining Equipment Requirements</t>
  </si>
  <si>
    <t>Preventative Maintenance</t>
  </si>
  <si>
    <t>Manual Surveying</t>
  </si>
  <si>
    <t>Administration</t>
  </si>
  <si>
    <t>GPR Surveying</t>
  </si>
  <si>
    <t>Shutdown</t>
  </si>
  <si>
    <t>Other</t>
  </si>
  <si>
    <t>Access Points</t>
  </si>
  <si>
    <t>Visual Inspection</t>
  </si>
  <si>
    <t>Repairing Cracks</t>
  </si>
  <si>
    <t>Traffic Control Updating Signage</t>
  </si>
  <si>
    <t>Snow Clearing</t>
  </si>
  <si>
    <t>Ice Strengthening</t>
  </si>
  <si>
    <t>Controlling Loads and Speeds</t>
  </si>
  <si>
    <t>Safety Training</t>
  </si>
  <si>
    <t>New Staff Training</t>
  </si>
  <si>
    <t>Closing to Public Use</t>
  </si>
  <si>
    <t>Please Select Entity</t>
  </si>
  <si>
    <t>Healy Lake NFHWY00776</t>
  </si>
  <si>
    <t>Whitestone Community Association NFHWY00774</t>
  </si>
  <si>
    <t>Native Village of Napaimute CFHWY01065</t>
  </si>
  <si>
    <t>Northwest Arctic Borough NFHWY00773</t>
  </si>
  <si>
    <t>Chuathbaluk Traditional Council CFHWY01068</t>
  </si>
  <si>
    <t>Crooked Creek Traditional Council CFHWY01066</t>
  </si>
  <si>
    <t>Village of Aniak CFHWY01067</t>
  </si>
  <si>
    <t>City of Napakiak CFHWY01070</t>
  </si>
  <si>
    <t>North Slope Borough NFHWY00775</t>
  </si>
  <si>
    <t>Tanana Native Council NFHWY00771</t>
  </si>
  <si>
    <t>Village of Wainwright NFHWY00772</t>
  </si>
  <si>
    <t>Native Village of Fort Yukon NFHWY00777</t>
  </si>
  <si>
    <t>Native Village of Kalskag CFHWY01069</t>
  </si>
  <si>
    <t>IKMN07</t>
  </si>
  <si>
    <r>
      <t xml:space="preserve">Direct Labor Costs Documentation </t>
    </r>
    <r>
      <rPr>
        <b/>
        <i/>
        <sz val="16"/>
        <color rgb="FFFF0000"/>
        <rFont val="Calibri"/>
        <family val="2"/>
        <scheme val="minor"/>
      </rPr>
      <t>INSTRUCTION FORM</t>
    </r>
  </si>
  <si>
    <t xml:space="preserve">INSTRUCTION ONLY: DO NOT EDIT
</t>
  </si>
  <si>
    <t xml:space="preserve">This form will be completed using your entities signed MOA 
</t>
  </si>
  <si>
    <t>Provide Entity Title Using Dropdown Arrow</t>
  </si>
  <si>
    <t xml:space="preserve">DATE RANGE: </t>
  </si>
  <si>
    <t>[Invoice Start Date]</t>
  </si>
  <si>
    <t xml:space="preserve">to </t>
  </si>
  <si>
    <t>[Invoice End Date]</t>
  </si>
  <si>
    <t xml:space="preserve">ICE ROAD LOCATION: </t>
  </si>
  <si>
    <t>[Location of Ice Road]</t>
  </si>
  <si>
    <t>GPS Begin Point:</t>
  </si>
  <si>
    <t>[GPS Begin Point Per MOA]</t>
  </si>
  <si>
    <t xml:space="preserve">GPS End Point: </t>
  </si>
  <si>
    <t>[GPS End Point Per MOA]</t>
  </si>
  <si>
    <t>Total Labor Cost</t>
  </si>
  <si>
    <t>Employee Name, as shown on documentation provided</t>
  </si>
  <si>
    <r>
      <t xml:space="preserve">Provide category for eligible activity by using the provided dropdown. When cell is selected, a drop down arrow will appear to the right, by clicking the arrow all listed catergories will be avalible for selection. </t>
    </r>
    <r>
      <rPr>
        <b/>
        <i/>
        <sz val="12"/>
        <color theme="1"/>
        <rFont val="Calibri"/>
        <family val="2"/>
        <scheme val="minor"/>
      </rPr>
      <t xml:space="preserve">If category is not listed please select other and provide additional comments </t>
    </r>
  </si>
  <si>
    <r>
      <t xml:space="preserve">This cell will be used to provide additional comments regarding the activity category when </t>
    </r>
    <r>
      <rPr>
        <b/>
        <i/>
        <sz val="12"/>
        <color theme="1"/>
        <rFont val="Calibri"/>
        <family val="2"/>
        <scheme val="minor"/>
      </rPr>
      <t>Other</t>
    </r>
    <r>
      <rPr>
        <i/>
        <sz val="12"/>
        <color theme="1"/>
        <rFont val="Calibri"/>
        <family val="2"/>
        <scheme val="minor"/>
      </rPr>
      <t xml:space="preserve"> is selected</t>
    </r>
  </si>
  <si>
    <r>
      <t xml:space="preserve">Please provide eligible activity by using the providied dropdown. When cell is selected a dropdown arrow will appear, when clicked all actvitiy choices will be availble to choose from. </t>
    </r>
    <r>
      <rPr>
        <b/>
        <i/>
        <sz val="12"/>
        <color theme="1"/>
        <rFont val="Calibri"/>
        <family val="2"/>
        <scheme val="minor"/>
      </rPr>
      <t xml:space="preserve">If activity is not listed please select Other and provide additional comments. </t>
    </r>
  </si>
  <si>
    <t>[Provide Hourly Wage, Sheet is set up to use Hourly Wage provided and amount of hours worked to automatically calculate labor cost]</t>
  </si>
  <si>
    <t>[Amount of hours worked]</t>
  </si>
  <si>
    <t>[Hourly Wage x Hours Worked]</t>
  </si>
  <si>
    <t>Ex: John Smith</t>
  </si>
  <si>
    <t>-</t>
  </si>
  <si>
    <t>Ex: Jane Doe</t>
  </si>
  <si>
    <t>[Additional Comment]</t>
  </si>
  <si>
    <t>[Activity Description]</t>
  </si>
  <si>
    <r>
      <t xml:space="preserve">Operating Costs Documentation </t>
    </r>
    <r>
      <rPr>
        <b/>
        <i/>
        <sz val="16"/>
        <color rgb="FFFF0000"/>
        <rFont val="Calibri"/>
        <family val="2"/>
        <scheme val="minor"/>
      </rPr>
      <t>INSTRUCTION FORM</t>
    </r>
  </si>
  <si>
    <t>DATE RANGE:</t>
  </si>
  <si>
    <t>[Invoice State Date]</t>
  </si>
  <si>
    <t>[Ice Road Location]</t>
  </si>
  <si>
    <t>[GPS Begin Point per MOA]</t>
  </si>
  <si>
    <t>[GPS End Point per MOA]</t>
  </si>
  <si>
    <t>Equipment used as titled in provided documentation</t>
  </si>
  <si>
    <t xml:space="preserve">Personnel responsible for the operation of equipment </t>
  </si>
  <si>
    <r>
      <t>Provide category for eligible activity using the provided dropdown list. When cell is selected, a drop down arrow will appear to the right, by clicking the arrow all listed catergories will be avalible for selection.</t>
    </r>
    <r>
      <rPr>
        <b/>
        <i/>
        <sz val="12"/>
        <color theme="1"/>
        <rFont val="Calibri"/>
        <family val="2"/>
        <scheme val="minor"/>
      </rPr>
      <t xml:space="preserve"> If category is not provided please select Other and provide additional comments</t>
    </r>
  </si>
  <si>
    <r>
      <t xml:space="preserve">Provide category for eligible activity using the provided dropdown list. When cell is selected, a drop down arrow will appear to the right, by clicking the arrow all listed catergories will be avalible for selection. </t>
    </r>
    <r>
      <rPr>
        <b/>
        <i/>
        <sz val="12"/>
        <color theme="1"/>
        <rFont val="Calibri"/>
        <family val="2"/>
        <scheme val="minor"/>
      </rPr>
      <t>If activity is not provided please select Other and provide additional comments</t>
    </r>
  </si>
  <si>
    <t xml:space="preserve">Please provide either start GPS Coordinate or odometer reading prior to start of work, please note GPS coordinates must be provided to identify location of work </t>
  </si>
  <si>
    <t xml:space="preserve">Please provide either start GPS Coordinate or odometer reading following completion of work, please note GPS coordinates must be provided to identify location of work </t>
  </si>
  <si>
    <t>Ex: Dozer</t>
  </si>
  <si>
    <t>Ex: Ford F350</t>
  </si>
  <si>
    <t>63.93694,-144.9119</t>
  </si>
  <si>
    <t>63.99836,-144.735065</t>
  </si>
  <si>
    <t>Submitted to DOT&amp;PF for Processing</t>
  </si>
  <si>
    <r>
      <rPr>
        <i/>
        <sz val="12"/>
        <color theme="1"/>
        <rFont val="Calibri"/>
        <family val="2"/>
        <scheme val="minor"/>
      </rPr>
      <t xml:space="preserve">Reimbursement requests should be sent to Program Manager </t>
    </r>
    <r>
      <rPr>
        <i/>
        <u/>
        <sz val="12"/>
        <color theme="1"/>
        <rFont val="Calibri"/>
        <family val="2"/>
        <scheme val="minor"/>
      </rPr>
      <t>rebecca.garrett</t>
    </r>
    <r>
      <rPr>
        <i/>
        <u/>
        <sz val="12"/>
        <color rgb="FF333E4F"/>
        <rFont val="Calibri"/>
        <family val="2"/>
        <scheme val="minor"/>
      </rPr>
      <t>@alaska.gov,</t>
    </r>
    <r>
      <rPr>
        <i/>
        <sz val="12"/>
        <color rgb="FF333E4F"/>
        <rFont val="Calibri"/>
        <family val="2"/>
        <scheme val="minor"/>
      </rPr>
      <t xml:space="preserve"> Kendal Ramage</t>
    </r>
    <r>
      <rPr>
        <i/>
        <u/>
        <sz val="12"/>
        <color rgb="FF333E4F"/>
        <rFont val="Calibri"/>
        <family val="2"/>
        <scheme val="minor"/>
      </rPr>
      <t xml:space="preserve"> kramage@dowl.com,</t>
    </r>
    <r>
      <rPr>
        <i/>
        <sz val="12"/>
        <color rgb="FF333E4F"/>
        <rFont val="Calibri"/>
        <family val="2"/>
        <scheme val="minor"/>
      </rPr>
      <t xml:space="preserve"> and </t>
    </r>
    <r>
      <rPr>
        <i/>
        <u/>
        <sz val="12"/>
        <color rgb="FF333E4F"/>
        <rFont val="Calibri"/>
        <family val="2"/>
        <scheme val="minor"/>
      </rPr>
      <t>dot.iceroads@alaska.gov</t>
    </r>
  </si>
  <si>
    <t>Reimbursement requests should be sent to Program Manager rebecca.garrett@alaska.gov, Kendal Ramage kramage@dowl.com, and dot.iceroads@alaska.gov</t>
  </si>
  <si>
    <t xml:space="preserve">Once this form has been completed, please send reimbursement request and documentation to Program Manager Rebecca Garrett rebecca.garrett@alaska.gov, Kendal Ramage kramage@dowl.com, and dot.iceroads@alaska.gov
</t>
  </si>
  <si>
    <r>
      <t xml:space="preserve">Total Operations Cost 
</t>
    </r>
    <r>
      <rPr>
        <b/>
        <sz val="8"/>
        <color theme="1"/>
        <rFont val="Calibri"/>
        <family val="2"/>
        <scheme val="minor"/>
      </rPr>
      <t>(Rate x Hour) Automatic Calculation</t>
    </r>
  </si>
  <si>
    <t xml:space="preserve">Total Equipment Per Hour/Day Costs: </t>
  </si>
  <si>
    <r>
      <t xml:space="preserve">Equipment Rate per Hour/Day
</t>
    </r>
    <r>
      <rPr>
        <b/>
        <sz val="8"/>
        <color theme="1"/>
        <rFont val="Calibri"/>
        <family val="2"/>
        <scheme val="minor"/>
      </rPr>
      <t>(per MOA)</t>
    </r>
  </si>
  <si>
    <r>
      <t xml:space="preserve">Total Operations Cost 
</t>
    </r>
    <r>
      <rPr>
        <b/>
        <sz val="8"/>
        <color theme="1"/>
        <rFont val="Calibri"/>
        <family val="2"/>
        <scheme val="minor"/>
      </rPr>
      <t>(Equipment x Rate)</t>
    </r>
  </si>
  <si>
    <t xml:space="preserve">Equipment rates can be found in your MOA.  After a certain number of hours, equipment shall be charged at a daily rate. </t>
  </si>
  <si>
    <r>
      <t xml:space="preserve">Equipment rate per hour
</t>
    </r>
    <r>
      <rPr>
        <b/>
        <sz val="8"/>
        <color theme="1"/>
        <rFont val="Calibri"/>
        <family val="2"/>
        <scheme val="minor"/>
      </rPr>
      <t>(per MOA)</t>
    </r>
  </si>
  <si>
    <t xml:space="preserve">Worksheet is set up to automatically provide calculation by multiplying hours and rate.  The daily rate will need to over ride. </t>
  </si>
  <si>
    <t>Total hours</t>
  </si>
  <si>
    <t>Total hours spent performing the activity.</t>
  </si>
  <si>
    <t xml:space="preserve">Hours Worked </t>
  </si>
  <si>
    <t>Total miles.  This cell is used for federal reporting purposes</t>
  </si>
  <si>
    <t>Crooked Creek SIRA HFHWY00440</t>
  </si>
  <si>
    <t>Fort Yukon Ice Road HFHWY00439</t>
  </si>
  <si>
    <t>Healy Lake Ice Road  HFHWY00438</t>
  </si>
  <si>
    <t>Kalskag Ice Road  HFHWY00437</t>
  </si>
  <si>
    <t>Napaimute Ice Road HFHWY00425</t>
  </si>
  <si>
    <t>Tanana Ice Road  HFHWY00424</t>
  </si>
  <si>
    <t>Wainwright Ice Road  HFHWY00423</t>
  </si>
  <si>
    <t>Match 9.03%</t>
  </si>
  <si>
    <t>NICRA or ICAP if Eligible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</si>
</sst>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&quot;$&quot;#,##0.00"/>
  </numFmts>
  <fonts count="22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11"/>
      <color theme="0"/>
      <name val="Arial Unicode MS"/>
      <family val="2"/>
    </font>
    <font>
      <b/>
      <sz val="11"/>
      <color theme="1"/>
      <name val="Arial Unicode MS"/>
      <family val="2"/>
    </font>
    <font>
      <sz val="11"/>
      <color theme="0"/>
      <name val="Arial Unicode MS"/>
      <family val="2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i/>
      <u/>
      <sz val="12"/>
      <color rgb="FF333E4F"/>
      <name val="Calibri"/>
      <family val="2"/>
      <scheme val="minor"/>
    </font>
    <font>
      <i/>
      <sz val="12"/>
      <color rgb="FF333E4F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1"/>
      <color theme="1"/>
      <name val="Arial Unicode MS"/>
      <family val="2"/>
    </font>
    <font>
      <i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5DCE3"/>
        <bgColor indexed="64"/>
      </patternFill>
    </fill>
    <fill>
      <patternFill patternType="solid">
        <fgColor rgb="FF333E4F"/>
        <bgColor indexed="64"/>
      </patternFill>
    </fill>
    <fill>
      <patternFill patternType="solid">
        <fgColor rgb="FFFF9999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 style="medium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 style="thin">
        <color rgb="FFFF0000"/>
      </top>
      <bottom/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 style="thin">
        <color rgb="FFFF0000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 style="thin">
        <color auto="1"/>
      </right>
      <top style="thin">
        <color rgb="FFFF0000"/>
      </top>
      <bottom/>
      <diagonal/>
    </border>
    <border>
      <left style="thin">
        <color auto="1"/>
      </left>
      <right/>
      <top style="thin">
        <color rgb="FFFF0000"/>
      </top>
      <bottom/>
      <diagonal/>
    </border>
    <border>
      <left/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auto="1"/>
      </right>
      <top/>
      <bottom/>
      <diagonal/>
    </border>
    <border>
      <left style="thin">
        <color auto="1"/>
      </left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indexed="64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medium">
        <color rgb="FFFF0000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3">
    <xf numFmtId="0" fontId="0" fillId="0" borderId="0" xfId="0"/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4" fontId="10" fillId="0" borderId="12" xfId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right" vertical="center"/>
    </xf>
    <xf numFmtId="44" fontId="8" fillId="0" borderId="25" xfId="0" applyNumberFormat="1" applyFont="1" applyBorder="1" applyAlignment="1">
      <alignment horizontal="right" vertical="center"/>
    </xf>
    <xf numFmtId="44" fontId="8" fillId="0" borderId="12" xfId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44" fontId="7" fillId="0" borderId="2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left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44" fontId="8" fillId="0" borderId="41" xfId="0" applyNumberFormat="1" applyFont="1" applyBorder="1" applyAlignment="1">
      <alignment horizontal="right" vertical="center"/>
    </xf>
    <xf numFmtId="0" fontId="8" fillId="0" borderId="41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8" fontId="8" fillId="0" borderId="28" xfId="0" applyNumberFormat="1" applyFont="1" applyBorder="1" applyAlignment="1">
      <alignment vertical="center"/>
    </xf>
    <xf numFmtId="8" fontId="8" fillId="0" borderId="44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2" xfId="0" applyBorder="1"/>
    <xf numFmtId="0" fontId="0" fillId="0" borderId="24" xfId="0" applyBorder="1"/>
    <xf numFmtId="0" fontId="0" fillId="0" borderId="46" xfId="0" applyBorder="1"/>
    <xf numFmtId="0" fontId="0" fillId="0" borderId="39" xfId="0" applyBorder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2" borderId="45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39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8" fillId="0" borderId="58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44" fontId="10" fillId="0" borderId="56" xfId="1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/>
    </xf>
    <xf numFmtId="44" fontId="8" fillId="0" borderId="54" xfId="1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44" fontId="8" fillId="0" borderId="77" xfId="1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44" fontId="8" fillId="0" borderId="58" xfId="1" applyFont="1" applyBorder="1" applyAlignment="1">
      <alignment horizontal="center" vertical="center"/>
    </xf>
    <xf numFmtId="44" fontId="8" fillId="0" borderId="58" xfId="0" applyNumberFormat="1" applyFont="1" applyBorder="1" applyAlignment="1">
      <alignment horizontal="right" vertical="center"/>
    </xf>
    <xf numFmtId="44" fontId="8" fillId="0" borderId="84" xfId="0" applyNumberFormat="1" applyFont="1" applyBorder="1" applyAlignment="1">
      <alignment horizontal="right" vertical="center"/>
    </xf>
    <xf numFmtId="0" fontId="7" fillId="0" borderId="52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2" fontId="10" fillId="0" borderId="56" xfId="0" applyNumberFormat="1" applyFont="1" applyBorder="1" applyAlignment="1">
      <alignment horizontal="center" vertical="center" wrapText="1"/>
    </xf>
    <xf numFmtId="44" fontId="8" fillId="0" borderId="55" xfId="0" applyNumberFormat="1" applyFont="1" applyBorder="1" applyAlignment="1">
      <alignment horizontal="center" vertical="center" wrapText="1"/>
    </xf>
    <xf numFmtId="2" fontId="8" fillId="0" borderId="54" xfId="0" applyNumberFormat="1" applyFont="1" applyBorder="1" applyAlignment="1">
      <alignment horizontal="center" vertical="center"/>
    </xf>
    <xf numFmtId="44" fontId="8" fillId="0" borderId="54" xfId="0" applyNumberFormat="1" applyFont="1" applyBorder="1" applyAlignment="1">
      <alignment horizontal="center" vertical="center"/>
    </xf>
    <xf numFmtId="2" fontId="8" fillId="0" borderId="77" xfId="0" applyNumberFormat="1" applyFont="1" applyBorder="1" applyAlignment="1">
      <alignment horizontal="center" vertical="center"/>
    </xf>
    <xf numFmtId="44" fontId="8" fillId="0" borderId="0" xfId="0" applyNumberFormat="1" applyFont="1" applyAlignment="1">
      <alignment horizontal="center" vertical="center"/>
    </xf>
    <xf numFmtId="44" fontId="8" fillId="0" borderId="77" xfId="0" applyNumberFormat="1" applyFont="1" applyBorder="1" applyAlignment="1">
      <alignment horizontal="center" vertical="center"/>
    </xf>
    <xf numFmtId="2" fontId="8" fillId="0" borderId="55" xfId="0" applyNumberFormat="1" applyFont="1" applyBorder="1" applyAlignment="1">
      <alignment horizontal="center" vertical="center"/>
    </xf>
    <xf numFmtId="44" fontId="8" fillId="0" borderId="58" xfId="0" applyNumberFormat="1" applyFont="1" applyBorder="1" applyAlignment="1">
      <alignment horizontal="center" vertical="center"/>
    </xf>
    <xf numFmtId="44" fontId="8" fillId="0" borderId="55" xfId="0" applyNumberFormat="1" applyFont="1" applyBorder="1" applyAlignment="1">
      <alignment horizontal="center" vertical="center"/>
    </xf>
    <xf numFmtId="44" fontId="8" fillId="0" borderId="84" xfId="0" applyNumberFormat="1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78" xfId="0" applyFont="1" applyBorder="1" applyAlignment="1">
      <alignment horizontal="center" vertical="center"/>
    </xf>
    <xf numFmtId="14" fontId="7" fillId="0" borderId="59" xfId="0" applyNumberFormat="1" applyFont="1" applyBorder="1" applyAlignment="1">
      <alignment horizontal="center" vertical="center"/>
    </xf>
    <xf numFmtId="14" fontId="7" fillId="0" borderId="58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86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87" xfId="0" applyFont="1" applyBorder="1" applyAlignment="1">
      <alignment horizontal="right" vertical="center"/>
    </xf>
    <xf numFmtId="0" fontId="7" fillId="0" borderId="88" xfId="0" applyFont="1" applyBorder="1" applyAlignment="1">
      <alignment vertical="center"/>
    </xf>
    <xf numFmtId="0" fontId="0" fillId="0" borderId="90" xfId="0" applyBorder="1"/>
    <xf numFmtId="0" fontId="0" fillId="0" borderId="91" xfId="0" applyBorder="1"/>
    <xf numFmtId="0" fontId="0" fillId="0" borderId="92" xfId="0" applyBorder="1"/>
    <xf numFmtId="0" fontId="0" fillId="0" borderId="93" xfId="0" applyBorder="1"/>
    <xf numFmtId="0" fontId="7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10" fillId="0" borderId="97" xfId="0" applyFont="1" applyBorder="1" applyAlignment="1">
      <alignment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8" fontId="8" fillId="0" borderId="100" xfId="0" applyNumberFormat="1" applyFont="1" applyBorder="1" applyAlignment="1">
      <alignment horizontal="center" vertical="center" wrapText="1"/>
    </xf>
    <xf numFmtId="44" fontId="8" fillId="0" borderId="99" xfId="0" applyNumberFormat="1" applyFont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5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8" fontId="8" fillId="0" borderId="58" xfId="0" applyNumberFormat="1" applyFont="1" applyBorder="1" applyAlignment="1">
      <alignment vertical="center"/>
    </xf>
    <xf numFmtId="44" fontId="8" fillId="0" borderId="102" xfId="0" applyNumberFormat="1" applyFont="1" applyBorder="1" applyAlignment="1">
      <alignment horizontal="right" vertical="center"/>
    </xf>
    <xf numFmtId="0" fontId="8" fillId="0" borderId="102" xfId="0" applyFont="1" applyBorder="1" applyAlignment="1">
      <alignment vertical="center"/>
    </xf>
    <xf numFmtId="0" fontId="8" fillId="0" borderId="10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7" xfId="0" applyFont="1" applyBorder="1" applyAlignment="1">
      <alignment vertical="center"/>
    </xf>
    <xf numFmtId="8" fontId="8" fillId="0" borderId="102" xfId="0" applyNumberFormat="1" applyFont="1" applyBorder="1" applyAlignment="1">
      <alignment vertical="center"/>
    </xf>
    <xf numFmtId="0" fontId="8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8" fillId="0" borderId="77" xfId="0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0" fontId="8" fillId="0" borderId="84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8" fontId="8" fillId="0" borderId="94" xfId="0" applyNumberFormat="1" applyFont="1" applyBorder="1" applyAlignment="1">
      <alignment vertical="center"/>
    </xf>
    <xf numFmtId="0" fontId="8" fillId="0" borderId="94" xfId="0" applyFont="1" applyBorder="1" applyAlignment="1">
      <alignment vertical="center"/>
    </xf>
    <xf numFmtId="44" fontId="7" fillId="0" borderId="107" xfId="0" applyNumberFormat="1" applyFont="1" applyBorder="1" applyAlignment="1">
      <alignment horizontal="right" vertical="center"/>
    </xf>
    <xf numFmtId="0" fontId="8" fillId="0" borderId="108" xfId="0" applyFont="1" applyBorder="1" applyAlignment="1">
      <alignment vertical="center"/>
    </xf>
    <xf numFmtId="0" fontId="8" fillId="0" borderId="90" xfId="0" applyFont="1" applyBorder="1" applyAlignment="1">
      <alignment horizontal="center" vertical="center"/>
    </xf>
    <xf numFmtId="0" fontId="17" fillId="3" borderId="0" xfId="0" applyFont="1" applyFill="1" applyAlignment="1">
      <alignment horizontal="right" vertical="center"/>
    </xf>
    <xf numFmtId="0" fontId="20" fillId="0" borderId="0" xfId="0" applyFont="1"/>
    <xf numFmtId="0" fontId="10" fillId="0" borderId="12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wrapText="1"/>
    </xf>
    <xf numFmtId="0" fontId="0" fillId="3" borderId="0" xfId="0" applyFill="1"/>
    <xf numFmtId="0" fontId="10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4" fontId="3" fillId="0" borderId="0" xfId="1" applyFont="1" applyFill="1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09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14" fontId="10" fillId="0" borderId="12" xfId="0" applyNumberFormat="1" applyFont="1" applyBorder="1" applyAlignment="1">
      <alignment vertical="center"/>
    </xf>
    <xf numFmtId="14" fontId="10" fillId="0" borderId="32" xfId="0" applyNumberFormat="1" applyFont="1" applyBorder="1" applyAlignment="1">
      <alignment horizontal="center" vertical="center"/>
    </xf>
    <xf numFmtId="14" fontId="7" fillId="0" borderId="53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4" fontId="7" fillId="0" borderId="56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19" fillId="4" borderId="48" xfId="0" applyFont="1" applyFill="1" applyBorder="1" applyAlignment="1">
      <alignment horizontal="center" vertical="top" wrapText="1"/>
    </xf>
    <xf numFmtId="0" fontId="7" fillId="0" borderId="49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6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2" fillId="3" borderId="1" xfId="0" quotePrefix="1" applyFont="1" applyFill="1" applyBorder="1" applyAlignment="1">
      <alignment horizontal="center"/>
    </xf>
    <xf numFmtId="0" fontId="12" fillId="3" borderId="2" xfId="0" quotePrefix="1" applyFont="1" applyFill="1" applyBorder="1" applyAlignment="1">
      <alignment horizontal="center"/>
    </xf>
    <xf numFmtId="0" fontId="12" fillId="3" borderId="3" xfId="0" quotePrefix="1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9" xfId="0" applyBorder="1" applyAlignment="1">
      <alignment horizontal="left"/>
    </xf>
    <xf numFmtId="164" fontId="0" fillId="0" borderId="7" xfId="0" applyNumberFormat="1" applyBorder="1" applyAlignment="1">
      <alignment horizont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10" fillId="0" borderId="98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left" wrapText="1"/>
    </xf>
    <xf numFmtId="0" fontId="7" fillId="0" borderId="48" xfId="0" applyFont="1" applyBorder="1" applyAlignment="1">
      <alignment horizontal="left" wrapText="1"/>
    </xf>
    <xf numFmtId="0" fontId="7" fillId="0" borderId="48" xfId="0" applyFont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4" fontId="7" fillId="0" borderId="59" xfId="0" applyNumberFormat="1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14" fontId="7" fillId="0" borderId="59" xfId="0" applyNumberFormat="1" applyFont="1" applyBorder="1" applyAlignment="1">
      <alignment horizontal="center" vertical="center"/>
    </xf>
    <xf numFmtId="0" fontId="7" fillId="0" borderId="87" xfId="0" applyFont="1" applyBorder="1" applyAlignment="1">
      <alignment vertical="center"/>
    </xf>
    <xf numFmtId="0" fontId="7" fillId="0" borderId="88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87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7" fillId="0" borderId="92" xfId="0" applyFont="1" applyBorder="1" applyAlignment="1">
      <alignment horizontal="right" vertical="center"/>
    </xf>
    <xf numFmtId="0" fontId="7" fillId="0" borderId="91" xfId="0" applyFont="1" applyBorder="1" applyAlignment="1">
      <alignment horizontal="right" vertical="center"/>
    </xf>
    <xf numFmtId="0" fontId="7" fillId="0" borderId="90" xfId="0" applyFont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2" fillId="3" borderId="0" xfId="0" quotePrefix="1" applyFont="1" applyFill="1" applyAlignment="1">
      <alignment horizontal="center"/>
    </xf>
    <xf numFmtId="0" fontId="7" fillId="2" borderId="4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10" fillId="0" borderId="13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44" fontId="8" fillId="0" borderId="12" xfId="1" applyFont="1" applyBorder="1" applyAlignment="1">
      <alignment horizontal="center" vertical="center"/>
    </xf>
    <xf numFmtId="44" fontId="8" fillId="0" borderId="13" xfId="1" applyFont="1" applyBorder="1" applyAlignment="1">
      <alignment horizontal="center" vertical="center"/>
    </xf>
    <xf numFmtId="0" fontId="17" fillId="3" borderId="13" xfId="0" applyFont="1" applyFill="1" applyBorder="1" applyAlignment="1">
      <alignment horizontal="right" vertical="center"/>
    </xf>
    <xf numFmtId="0" fontId="17" fillId="3" borderId="15" xfId="0" applyFont="1" applyFill="1" applyBorder="1" applyAlignment="1">
      <alignment horizontal="right" vertical="center"/>
    </xf>
    <xf numFmtId="44" fontId="7" fillId="0" borderId="12" xfId="1" applyFont="1" applyBorder="1" applyAlignment="1">
      <alignment horizontal="center" vertical="center"/>
    </xf>
    <xf numFmtId="44" fontId="7" fillId="0" borderId="13" xfId="1" applyFont="1" applyBorder="1" applyAlignment="1">
      <alignment horizontal="center" vertical="center"/>
    </xf>
    <xf numFmtId="44" fontId="8" fillId="0" borderId="14" xfId="1" applyFont="1" applyBorder="1" applyAlignment="1">
      <alignment horizontal="center" vertical="center"/>
    </xf>
    <xf numFmtId="44" fontId="10" fillId="0" borderId="13" xfId="1" applyFont="1" applyBorder="1" applyAlignment="1">
      <alignment horizontal="center" vertical="center"/>
    </xf>
    <xf numFmtId="44" fontId="10" fillId="0" borderId="14" xfId="1" applyFont="1" applyBorder="1" applyAlignment="1">
      <alignment horizontal="center" vertical="center"/>
    </xf>
    <xf numFmtId="44" fontId="7" fillId="2" borderId="12" xfId="1" applyFont="1" applyFill="1" applyBorder="1" applyAlignment="1">
      <alignment horizontal="center" vertical="center"/>
    </xf>
    <xf numFmtId="44" fontId="7" fillId="2" borderId="13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left"/>
    </xf>
    <xf numFmtId="44" fontId="0" fillId="0" borderId="38" xfId="1" applyFont="1" applyBorder="1" applyAlignment="1">
      <alignment horizontal="center"/>
    </xf>
    <xf numFmtId="44" fontId="0" fillId="0" borderId="47" xfId="1" applyFont="1" applyBorder="1" applyAlignment="1">
      <alignment horizont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44" fontId="8" fillId="0" borderId="12" xfId="0" applyNumberFormat="1" applyFont="1" applyBorder="1" applyAlignment="1">
      <alignment horizontal="center"/>
    </xf>
    <xf numFmtId="44" fontId="8" fillId="0" borderId="25" xfId="0" applyNumberFormat="1" applyFont="1" applyBorder="1" applyAlignment="1">
      <alignment horizontal="center"/>
    </xf>
    <xf numFmtId="10" fontId="0" fillId="0" borderId="15" xfId="0" applyNumberFormat="1" applyBorder="1"/>
  </cellXfs>
  <cellStyles count="2">
    <cellStyle name="Currency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33E4F"/>
      <color rgb="FFD5D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D5CF-339A-49FE-A62D-6127EC314EC8}">
  <sheetPr>
    <tabColor rgb="FFC00000"/>
  </sheetPr>
  <dimension ref="A1:L22"/>
  <sheetViews>
    <sheetView topLeftCell="A2" workbookViewId="0">
      <selection activeCell="C10" sqref="C10:F10"/>
    </sheetView>
  </sheetViews>
  <sheetFormatPr defaultRowHeight="14.25"/>
  <cols>
    <col min="1" max="1" width="23.5" customWidth="1"/>
    <col min="3" max="3" width="15.25" customWidth="1"/>
    <col min="4" max="4" width="23.125" customWidth="1"/>
    <col min="6" max="6" width="20.125" customWidth="1"/>
    <col min="7" max="7" width="19.75" bestFit="1" customWidth="1"/>
    <col min="8" max="8" width="27.25" customWidth="1"/>
    <col min="9" max="9" width="18.75" bestFit="1" customWidth="1"/>
    <col min="11" max="11" width="19.875" bestFit="1" customWidth="1"/>
    <col min="12" max="12" width="21.5" customWidth="1"/>
  </cols>
  <sheetData>
    <row r="1" spans="1:12" ht="23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21">
      <c r="A2" s="181" t="s">
        <v>95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ht="21.75" thickBot="1">
      <c r="A3" s="182" t="s">
        <v>96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ht="16.5" thickBot="1">
      <c r="A4" s="183" t="s">
        <v>97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2" ht="15.75">
      <c r="A5" s="185" t="s">
        <v>98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1:12" ht="15.75">
      <c r="A6" s="83" t="s">
        <v>99</v>
      </c>
      <c r="B6" s="176" t="s">
        <v>100</v>
      </c>
      <c r="C6" s="177"/>
      <c r="D6" s="62" t="s">
        <v>101</v>
      </c>
      <c r="E6" s="178" t="s">
        <v>102</v>
      </c>
      <c r="F6" s="179"/>
      <c r="G6" s="63"/>
      <c r="H6" s="63"/>
      <c r="I6" s="63"/>
      <c r="J6" s="64"/>
      <c r="K6" s="84"/>
      <c r="L6" s="85"/>
    </row>
    <row r="7" spans="1:12" ht="16.5" thickBot="1">
      <c r="A7" s="83" t="s">
        <v>103</v>
      </c>
      <c r="B7" s="187" t="s">
        <v>104</v>
      </c>
      <c r="C7" s="188"/>
      <c r="D7" s="62" t="s">
        <v>105</v>
      </c>
      <c r="E7" s="189" t="s">
        <v>106</v>
      </c>
      <c r="F7" s="179"/>
      <c r="G7" s="63" t="s">
        <v>107</v>
      </c>
      <c r="H7" s="189" t="s">
        <v>108</v>
      </c>
      <c r="I7" s="190"/>
      <c r="J7" s="86"/>
      <c r="K7" s="86"/>
      <c r="L7" s="87"/>
    </row>
    <row r="8" spans="1:12" ht="18.75">
      <c r="A8" s="191" t="s">
        <v>13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3"/>
    </row>
    <row r="9" spans="1:12" ht="31.5">
      <c r="A9" s="194" t="s">
        <v>14</v>
      </c>
      <c r="B9" s="195"/>
      <c r="C9" s="196" t="s">
        <v>15</v>
      </c>
      <c r="D9" s="195"/>
      <c r="E9" s="195"/>
      <c r="F9" s="197"/>
      <c r="G9" s="67" t="s">
        <v>16</v>
      </c>
      <c r="H9" s="68" t="s">
        <v>17</v>
      </c>
      <c r="I9" s="68" t="s">
        <v>16</v>
      </c>
      <c r="J9" s="69" t="s">
        <v>18</v>
      </c>
      <c r="K9" s="69" t="s">
        <v>19</v>
      </c>
      <c r="L9" s="70" t="s">
        <v>109</v>
      </c>
    </row>
    <row r="10" spans="1:12" ht="299.25">
      <c r="A10" s="198" t="s">
        <v>110</v>
      </c>
      <c r="B10" s="199"/>
      <c r="C10" s="200" t="s">
        <v>111</v>
      </c>
      <c r="D10" s="201"/>
      <c r="E10" s="201"/>
      <c r="F10" s="202"/>
      <c r="G10" s="71" t="s">
        <v>112</v>
      </c>
      <c r="H10" s="71" t="s">
        <v>113</v>
      </c>
      <c r="I10" s="72" t="s">
        <v>112</v>
      </c>
      <c r="J10" s="73" t="s">
        <v>114</v>
      </c>
      <c r="K10" s="88" t="s">
        <v>115</v>
      </c>
      <c r="L10" s="89" t="s">
        <v>116</v>
      </c>
    </row>
    <row r="11" spans="1:12" ht="15.75">
      <c r="A11" s="203" t="s">
        <v>117</v>
      </c>
      <c r="B11" s="204"/>
      <c r="C11" s="205" t="s">
        <v>64</v>
      </c>
      <c r="D11" s="206"/>
      <c r="E11" s="206"/>
      <c r="F11" s="207"/>
      <c r="G11" s="74" t="s">
        <v>118</v>
      </c>
      <c r="H11" s="74" t="s">
        <v>74</v>
      </c>
      <c r="I11" s="74" t="s">
        <v>118</v>
      </c>
      <c r="J11" s="75">
        <v>25</v>
      </c>
      <c r="K11" s="90">
        <v>1</v>
      </c>
      <c r="L11" s="91">
        <f t="shared" ref="L11:L21" si="0">SUM(J11)*(K11)</f>
        <v>25</v>
      </c>
    </row>
    <row r="12" spans="1:12" ht="15.75">
      <c r="A12" s="208" t="s">
        <v>119</v>
      </c>
      <c r="B12" s="204"/>
      <c r="C12" s="209" t="s">
        <v>69</v>
      </c>
      <c r="D12" s="210"/>
      <c r="E12" s="210"/>
      <c r="F12" s="211"/>
      <c r="G12" s="76" t="s">
        <v>120</v>
      </c>
      <c r="H12" s="76" t="s">
        <v>69</v>
      </c>
      <c r="I12" s="76" t="s">
        <v>121</v>
      </c>
      <c r="J12" s="77">
        <v>45</v>
      </c>
      <c r="K12" s="92">
        <v>3</v>
      </c>
      <c r="L12" s="91">
        <f t="shared" si="0"/>
        <v>135</v>
      </c>
    </row>
    <row r="13" spans="1:12" ht="15.75">
      <c r="A13" s="203"/>
      <c r="B13" s="212"/>
      <c r="C13" s="213"/>
      <c r="D13" s="206"/>
      <c r="E13" s="206"/>
      <c r="F13" s="207"/>
      <c r="G13" s="74"/>
      <c r="H13" s="74"/>
      <c r="I13" s="74"/>
      <c r="J13" s="75"/>
      <c r="K13" s="90"/>
      <c r="L13" s="91">
        <f t="shared" si="0"/>
        <v>0</v>
      </c>
    </row>
    <row r="14" spans="1:12" ht="15.75">
      <c r="A14" s="214"/>
      <c r="B14" s="215"/>
      <c r="C14" s="209"/>
      <c r="D14" s="210"/>
      <c r="E14" s="210"/>
      <c r="F14" s="211"/>
      <c r="G14" s="76"/>
      <c r="H14" s="76"/>
      <c r="I14" s="76"/>
      <c r="J14" s="77"/>
      <c r="K14" s="92"/>
      <c r="L14" s="93">
        <f t="shared" si="0"/>
        <v>0</v>
      </c>
    </row>
    <row r="15" spans="1:12" ht="15.75">
      <c r="A15" s="213"/>
      <c r="B15" s="216"/>
      <c r="C15" s="213"/>
      <c r="D15" s="206"/>
      <c r="E15" s="206"/>
      <c r="F15" s="207"/>
      <c r="G15" s="78"/>
      <c r="H15" s="74"/>
      <c r="I15" s="74"/>
      <c r="J15" s="75"/>
      <c r="K15" s="90"/>
      <c r="L15" s="91">
        <f t="shared" si="0"/>
        <v>0</v>
      </c>
    </row>
    <row r="16" spans="1:12" ht="15.75">
      <c r="A16" s="210"/>
      <c r="B16" s="217"/>
      <c r="C16" s="218"/>
      <c r="D16" s="210"/>
      <c r="E16" s="210"/>
      <c r="F16" s="211"/>
      <c r="G16" s="76"/>
      <c r="H16" s="76"/>
      <c r="I16" s="76"/>
      <c r="J16" s="77"/>
      <c r="K16" s="92"/>
      <c r="L16" s="94">
        <f t="shared" si="0"/>
        <v>0</v>
      </c>
    </row>
    <row r="17" spans="1:12" ht="15.75">
      <c r="A17" s="219"/>
      <c r="B17" s="220"/>
      <c r="C17" s="213"/>
      <c r="D17" s="206"/>
      <c r="E17" s="206"/>
      <c r="F17" s="207"/>
      <c r="G17" s="79"/>
      <c r="H17" s="78"/>
      <c r="I17" s="79"/>
      <c r="J17" s="80"/>
      <c r="K17" s="95"/>
      <c r="L17" s="96">
        <f t="shared" si="0"/>
        <v>0</v>
      </c>
    </row>
    <row r="18" spans="1:12" ht="15.75">
      <c r="A18" s="219"/>
      <c r="B18" s="220"/>
      <c r="C18" s="213"/>
      <c r="D18" s="206"/>
      <c r="E18" s="206"/>
      <c r="F18" s="207"/>
      <c r="G18" s="78"/>
      <c r="H18" s="78"/>
      <c r="I18" s="79"/>
      <c r="J18" s="80"/>
      <c r="K18" s="95"/>
      <c r="L18" s="96">
        <f t="shared" si="0"/>
        <v>0</v>
      </c>
    </row>
    <row r="19" spans="1:12" ht="15.75">
      <c r="A19" s="219"/>
      <c r="B19" s="220"/>
      <c r="C19" s="213"/>
      <c r="D19" s="206"/>
      <c r="E19" s="206"/>
      <c r="F19" s="207"/>
      <c r="G19" s="76"/>
      <c r="H19" s="78"/>
      <c r="I19" s="79"/>
      <c r="J19" s="80"/>
      <c r="K19" s="95"/>
      <c r="L19" s="94">
        <f t="shared" si="0"/>
        <v>0</v>
      </c>
    </row>
    <row r="20" spans="1:12" ht="15.75">
      <c r="A20" s="219"/>
      <c r="B20" s="220"/>
      <c r="C20" s="213"/>
      <c r="D20" s="206"/>
      <c r="E20" s="206"/>
      <c r="F20" s="207"/>
      <c r="G20" s="79"/>
      <c r="H20" s="78"/>
      <c r="I20" s="79"/>
      <c r="J20" s="80"/>
      <c r="K20" s="95"/>
      <c r="L20" s="97">
        <f t="shared" si="0"/>
        <v>0</v>
      </c>
    </row>
    <row r="21" spans="1:12" ht="16.5" thickBot="1">
      <c r="A21" s="221"/>
      <c r="B21" s="222"/>
      <c r="C21" s="213"/>
      <c r="D21" s="206"/>
      <c r="E21" s="206"/>
      <c r="F21" s="207"/>
      <c r="G21" s="78"/>
      <c r="H21" s="78"/>
      <c r="I21" s="79"/>
      <c r="J21" s="80"/>
      <c r="K21" s="95"/>
      <c r="L21" s="98">
        <f t="shared" si="0"/>
        <v>0</v>
      </c>
    </row>
    <row r="22" spans="1:12" ht="15.75">
      <c r="A22" s="99"/>
      <c r="B22" s="51"/>
      <c r="C22" s="51"/>
      <c r="D22" s="51"/>
      <c r="E22" s="51"/>
      <c r="F22" s="51"/>
      <c r="G22" s="51"/>
      <c r="H22" s="99"/>
      <c r="I22" s="99"/>
      <c r="J22" s="100"/>
      <c r="K22" s="101" t="s">
        <v>23</v>
      </c>
      <c r="L22" s="102">
        <f>SUM(L10:L21)</f>
        <v>160</v>
      </c>
    </row>
  </sheetData>
  <mergeCells count="37"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0:B10"/>
    <mergeCell ref="C10:F10"/>
    <mergeCell ref="A11:B11"/>
    <mergeCell ref="C11:F11"/>
    <mergeCell ref="A12:B12"/>
    <mergeCell ref="C12:F12"/>
    <mergeCell ref="B7:C7"/>
    <mergeCell ref="E7:F7"/>
    <mergeCell ref="H7:I7"/>
    <mergeCell ref="A8:L8"/>
    <mergeCell ref="A9:B9"/>
    <mergeCell ref="C9:F9"/>
    <mergeCell ref="B6:C6"/>
    <mergeCell ref="E6:F6"/>
    <mergeCell ref="A1:L1"/>
    <mergeCell ref="A2:L2"/>
    <mergeCell ref="A3:L3"/>
    <mergeCell ref="A4:L4"/>
    <mergeCell ref="A5:L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7F3BA-057D-42F8-943D-ACBCF0C5BD5D}">
  <dimension ref="A1:M27"/>
  <sheetViews>
    <sheetView workbookViewId="0">
      <selection activeCell="D11" sqref="D11:G11"/>
    </sheetView>
  </sheetViews>
  <sheetFormatPr defaultRowHeight="14.25"/>
  <cols>
    <col min="2" max="2" width="30.125" customWidth="1"/>
    <col min="3" max="3" width="15.125" customWidth="1"/>
    <col min="8" max="8" width="14.25" customWidth="1"/>
    <col min="9" max="9" width="19.625" customWidth="1"/>
    <col min="10" max="10" width="15.875" customWidth="1"/>
    <col min="13" max="13" width="17.5" customWidth="1"/>
  </cols>
  <sheetData>
    <row r="1" spans="1:13" ht="23.25">
      <c r="A1" s="226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8"/>
    </row>
    <row r="2" spans="1:13" ht="21.75" thickBot="1">
      <c r="A2" s="229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1"/>
    </row>
    <row r="3" spans="1:13" ht="16.5" thickBot="1">
      <c r="A3" s="232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4"/>
    </row>
    <row r="4" spans="1:13" ht="24.75" customHeight="1" thickBot="1">
      <c r="A4" s="235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7"/>
    </row>
    <row r="5" spans="1:13" ht="24.75" customHeight="1" thickBot="1">
      <c r="A5" s="238" t="s">
        <v>139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40"/>
    </row>
    <row r="6" spans="1:13" ht="15.75" thickBot="1">
      <c r="A6" s="223" t="s">
        <v>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5"/>
    </row>
    <row r="7" spans="1:13" ht="15" thickBot="1">
      <c r="A7" s="246" t="s">
        <v>5</v>
      </c>
      <c r="B7" s="247"/>
      <c r="C7" s="247"/>
      <c r="D7" s="247"/>
      <c r="E7" s="249" t="s">
        <v>7</v>
      </c>
      <c r="F7" s="249"/>
      <c r="G7" s="249"/>
      <c r="H7" s="249"/>
      <c r="I7" s="13" t="s">
        <v>6</v>
      </c>
      <c r="J7" s="249" t="s">
        <v>7</v>
      </c>
      <c r="K7" s="249"/>
      <c r="L7" s="249"/>
      <c r="M7" s="257"/>
    </row>
    <row r="8" spans="1:13" ht="15" thickBot="1">
      <c r="A8" s="246" t="s">
        <v>8</v>
      </c>
      <c r="B8" s="247"/>
      <c r="C8" s="247"/>
      <c r="D8" s="247"/>
      <c r="E8" s="247"/>
      <c r="F8" s="248"/>
      <c r="G8" s="244" t="s">
        <v>9</v>
      </c>
      <c r="H8" s="245"/>
      <c r="I8" s="14" t="s">
        <v>10</v>
      </c>
      <c r="J8" s="15" t="s">
        <v>11</v>
      </c>
      <c r="K8" s="16" t="s">
        <v>12</v>
      </c>
      <c r="L8" s="14" t="s">
        <v>10</v>
      </c>
      <c r="M8" s="17" t="s">
        <v>11</v>
      </c>
    </row>
    <row r="9" spans="1:13" ht="18.75">
      <c r="A9" s="250" t="s">
        <v>13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2"/>
    </row>
    <row r="10" spans="1:13" ht="47.25">
      <c r="A10" s="253" t="s">
        <v>14</v>
      </c>
      <c r="B10" s="254"/>
      <c r="C10" s="162" t="s">
        <v>29</v>
      </c>
      <c r="D10" s="255" t="s">
        <v>15</v>
      </c>
      <c r="E10" s="254"/>
      <c r="F10" s="254"/>
      <c r="G10" s="256"/>
      <c r="H10" s="1" t="s">
        <v>16</v>
      </c>
      <c r="I10" s="1" t="s">
        <v>17</v>
      </c>
      <c r="J10" s="1" t="s">
        <v>16</v>
      </c>
      <c r="K10" s="2" t="s">
        <v>18</v>
      </c>
      <c r="L10" s="2" t="s">
        <v>19</v>
      </c>
      <c r="M10" s="3" t="s">
        <v>20</v>
      </c>
    </row>
    <row r="11" spans="1:13" ht="15.75">
      <c r="A11" s="241"/>
      <c r="B11" s="242"/>
      <c r="C11" s="174"/>
      <c r="D11" s="243" t="s">
        <v>56</v>
      </c>
      <c r="E11" s="243"/>
      <c r="F11" s="243"/>
      <c r="G11" s="243"/>
      <c r="H11" s="4"/>
      <c r="I11" s="5" t="s">
        <v>59</v>
      </c>
      <c r="J11" s="4"/>
      <c r="K11" s="6"/>
      <c r="L11" s="7"/>
      <c r="M11" s="8">
        <f>SUM(K11)*(L11)</f>
        <v>0</v>
      </c>
    </row>
    <row r="12" spans="1:13" ht="15.75">
      <c r="A12" s="241"/>
      <c r="B12" s="242"/>
      <c r="C12" s="161"/>
      <c r="D12" s="243" t="s">
        <v>21</v>
      </c>
      <c r="E12" s="243"/>
      <c r="F12" s="243"/>
      <c r="G12" s="243"/>
      <c r="H12" s="4"/>
      <c r="I12" s="5" t="s">
        <v>22</v>
      </c>
      <c r="J12" s="4"/>
      <c r="K12" s="9"/>
      <c r="L12" s="10"/>
      <c r="M12" s="8">
        <f t="shared" ref="M12:M26" si="0">SUM(K12)*(L12)</f>
        <v>0</v>
      </c>
    </row>
    <row r="13" spans="1:13" ht="15.75">
      <c r="A13" s="241"/>
      <c r="B13" s="242"/>
      <c r="C13" s="161"/>
      <c r="D13" s="243" t="s">
        <v>21</v>
      </c>
      <c r="E13" s="243"/>
      <c r="F13" s="243"/>
      <c r="G13" s="243"/>
      <c r="H13" s="4"/>
      <c r="I13" s="5" t="s">
        <v>22</v>
      </c>
      <c r="J13" s="4"/>
      <c r="K13" s="9"/>
      <c r="L13" s="10"/>
      <c r="M13" s="8">
        <f t="shared" si="0"/>
        <v>0</v>
      </c>
    </row>
    <row r="14" spans="1:13" ht="15.75">
      <c r="A14" s="241"/>
      <c r="B14" s="242"/>
      <c r="C14" s="161"/>
      <c r="D14" s="243" t="s">
        <v>21</v>
      </c>
      <c r="E14" s="243"/>
      <c r="F14" s="243"/>
      <c r="G14" s="243"/>
      <c r="H14" s="4"/>
      <c r="I14" s="5" t="s">
        <v>22</v>
      </c>
      <c r="J14" s="4"/>
      <c r="K14" s="9"/>
      <c r="L14" s="10"/>
      <c r="M14" s="8">
        <f t="shared" si="0"/>
        <v>0</v>
      </c>
    </row>
    <row r="15" spans="1:13" ht="15.75">
      <c r="A15" s="241"/>
      <c r="B15" s="242"/>
      <c r="C15" s="161"/>
      <c r="D15" s="243" t="s">
        <v>21</v>
      </c>
      <c r="E15" s="243"/>
      <c r="F15" s="243"/>
      <c r="G15" s="243"/>
      <c r="H15" s="4"/>
      <c r="I15" s="5" t="s">
        <v>22</v>
      </c>
      <c r="J15" s="4"/>
      <c r="K15" s="9"/>
      <c r="L15" s="10"/>
      <c r="M15" s="8">
        <f t="shared" si="0"/>
        <v>0</v>
      </c>
    </row>
    <row r="16" spans="1:13" ht="15.75">
      <c r="A16" s="241"/>
      <c r="B16" s="242"/>
      <c r="C16" s="161"/>
      <c r="D16" s="243" t="s">
        <v>21</v>
      </c>
      <c r="E16" s="243"/>
      <c r="F16" s="243"/>
      <c r="G16" s="243"/>
      <c r="H16" s="4"/>
      <c r="I16" s="5" t="s">
        <v>22</v>
      </c>
      <c r="J16" s="4"/>
      <c r="K16" s="9"/>
      <c r="L16" s="10"/>
      <c r="M16" s="8">
        <f t="shared" si="0"/>
        <v>0</v>
      </c>
    </row>
    <row r="17" spans="1:13" ht="15.75">
      <c r="A17" s="241"/>
      <c r="B17" s="242"/>
      <c r="C17" s="161"/>
      <c r="D17" s="243" t="s">
        <v>21</v>
      </c>
      <c r="E17" s="243"/>
      <c r="F17" s="243"/>
      <c r="G17" s="243"/>
      <c r="H17" s="4"/>
      <c r="I17" s="5" t="s">
        <v>22</v>
      </c>
      <c r="J17" s="4"/>
      <c r="K17" s="9"/>
      <c r="L17" s="10"/>
      <c r="M17" s="8">
        <f t="shared" si="0"/>
        <v>0</v>
      </c>
    </row>
    <row r="18" spans="1:13" ht="15.75">
      <c r="A18" s="241"/>
      <c r="B18" s="242"/>
      <c r="C18" s="161"/>
      <c r="D18" s="243" t="s">
        <v>21</v>
      </c>
      <c r="E18" s="243"/>
      <c r="F18" s="243"/>
      <c r="G18" s="243"/>
      <c r="H18" s="4"/>
      <c r="I18" s="5" t="s">
        <v>22</v>
      </c>
      <c r="J18" s="4"/>
      <c r="K18" s="9"/>
      <c r="L18" s="10"/>
      <c r="M18" s="8">
        <f t="shared" si="0"/>
        <v>0</v>
      </c>
    </row>
    <row r="19" spans="1:13" ht="15.75">
      <c r="A19" s="241"/>
      <c r="B19" s="242"/>
      <c r="C19" s="161"/>
      <c r="D19" s="243" t="s">
        <v>21</v>
      </c>
      <c r="E19" s="243"/>
      <c r="F19" s="243"/>
      <c r="G19" s="243"/>
      <c r="H19" s="4"/>
      <c r="I19" s="5" t="s">
        <v>22</v>
      </c>
      <c r="J19" s="4"/>
      <c r="K19" s="9"/>
      <c r="L19" s="10"/>
      <c r="M19" s="8">
        <f t="shared" si="0"/>
        <v>0</v>
      </c>
    </row>
    <row r="20" spans="1:13" ht="15.75">
      <c r="A20" s="241"/>
      <c r="B20" s="242"/>
      <c r="C20" s="161"/>
      <c r="D20" s="243" t="s">
        <v>21</v>
      </c>
      <c r="E20" s="243"/>
      <c r="F20" s="243"/>
      <c r="G20" s="243"/>
      <c r="H20" s="4"/>
      <c r="I20" s="5" t="s">
        <v>22</v>
      </c>
      <c r="J20" s="4"/>
      <c r="K20" s="9"/>
      <c r="L20" s="10"/>
      <c r="M20" s="8">
        <f t="shared" si="0"/>
        <v>0</v>
      </c>
    </row>
    <row r="21" spans="1:13" ht="15.75">
      <c r="A21" s="241"/>
      <c r="B21" s="242"/>
      <c r="C21" s="161"/>
      <c r="D21" s="243" t="s">
        <v>21</v>
      </c>
      <c r="E21" s="243"/>
      <c r="F21" s="243"/>
      <c r="G21" s="243"/>
      <c r="H21" s="4"/>
      <c r="I21" s="5" t="s">
        <v>22</v>
      </c>
      <c r="J21" s="4"/>
      <c r="K21" s="9"/>
      <c r="L21" s="10"/>
      <c r="M21" s="8">
        <f t="shared" si="0"/>
        <v>0</v>
      </c>
    </row>
    <row r="22" spans="1:13" ht="15.75">
      <c r="A22" s="241"/>
      <c r="B22" s="242"/>
      <c r="C22" s="161"/>
      <c r="D22" s="243" t="s">
        <v>21</v>
      </c>
      <c r="E22" s="243"/>
      <c r="F22" s="243"/>
      <c r="G22" s="243"/>
      <c r="H22" s="4"/>
      <c r="I22" s="5" t="s">
        <v>22</v>
      </c>
      <c r="J22" s="4"/>
      <c r="K22" s="9"/>
      <c r="L22" s="10"/>
      <c r="M22" s="8">
        <f t="shared" si="0"/>
        <v>0</v>
      </c>
    </row>
    <row r="23" spans="1:13" ht="15.75">
      <c r="A23" s="258"/>
      <c r="B23" s="259"/>
      <c r="C23" s="166"/>
      <c r="D23" s="260" t="s">
        <v>21</v>
      </c>
      <c r="E23" s="261"/>
      <c r="F23" s="261"/>
      <c r="G23" s="262"/>
      <c r="H23" s="11"/>
      <c r="I23" s="5" t="s">
        <v>22</v>
      </c>
      <c r="J23" s="4"/>
      <c r="K23" s="9"/>
      <c r="L23" s="10"/>
      <c r="M23" s="8">
        <f t="shared" si="0"/>
        <v>0</v>
      </c>
    </row>
    <row r="24" spans="1:13" ht="15.75">
      <c r="A24" s="258"/>
      <c r="B24" s="259"/>
      <c r="C24" s="166"/>
      <c r="D24" s="260" t="s">
        <v>21</v>
      </c>
      <c r="E24" s="261"/>
      <c r="F24" s="261"/>
      <c r="G24" s="262"/>
      <c r="H24" s="11"/>
      <c r="I24" s="5" t="s">
        <v>22</v>
      </c>
      <c r="J24" s="4"/>
      <c r="K24" s="9"/>
      <c r="L24" s="10"/>
      <c r="M24" s="8">
        <f t="shared" si="0"/>
        <v>0</v>
      </c>
    </row>
    <row r="25" spans="1:13" ht="15.75">
      <c r="A25" s="258"/>
      <c r="B25" s="259"/>
      <c r="C25" s="166"/>
      <c r="D25" s="260" t="s">
        <v>21</v>
      </c>
      <c r="E25" s="261"/>
      <c r="F25" s="261"/>
      <c r="G25" s="262"/>
      <c r="H25" s="11"/>
      <c r="I25" s="5" t="s">
        <v>22</v>
      </c>
      <c r="J25" s="4"/>
      <c r="K25" s="9"/>
      <c r="L25" s="10"/>
      <c r="M25" s="8">
        <f t="shared" si="0"/>
        <v>0</v>
      </c>
    </row>
    <row r="26" spans="1:13" ht="16.5" thickBot="1">
      <c r="A26" s="263"/>
      <c r="B26" s="264"/>
      <c r="C26" s="37"/>
      <c r="D26" s="243" t="s">
        <v>21</v>
      </c>
      <c r="E26" s="243"/>
      <c r="F26" s="243"/>
      <c r="G26" s="243"/>
      <c r="H26" s="4"/>
      <c r="I26" s="5" t="s">
        <v>22</v>
      </c>
      <c r="J26" s="4"/>
      <c r="K26" s="9"/>
      <c r="L26" s="10"/>
      <c r="M26" s="8">
        <f t="shared" si="0"/>
        <v>0</v>
      </c>
    </row>
    <row r="27" spans="1:13" ht="16.5" thickBot="1">
      <c r="A27" s="265" t="s">
        <v>23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7"/>
      <c r="M27" s="12">
        <f>SUM(M11:M26)</f>
        <v>0</v>
      </c>
    </row>
  </sheetData>
  <mergeCells count="47">
    <mergeCell ref="A25:B25"/>
    <mergeCell ref="D25:G25"/>
    <mergeCell ref="A26:B26"/>
    <mergeCell ref="D26:G26"/>
    <mergeCell ref="A27:L27"/>
    <mergeCell ref="A22:B22"/>
    <mergeCell ref="D22:G22"/>
    <mergeCell ref="A23:B23"/>
    <mergeCell ref="D23:G23"/>
    <mergeCell ref="A24:B24"/>
    <mergeCell ref="D24:G24"/>
    <mergeCell ref="A19:B19"/>
    <mergeCell ref="D19:G19"/>
    <mergeCell ref="A20:B20"/>
    <mergeCell ref="D20:G20"/>
    <mergeCell ref="A21:B21"/>
    <mergeCell ref="D21:G21"/>
    <mergeCell ref="A16:B16"/>
    <mergeCell ref="D16:G16"/>
    <mergeCell ref="A17:B17"/>
    <mergeCell ref="D17:G17"/>
    <mergeCell ref="A18:B18"/>
    <mergeCell ref="D18:G18"/>
    <mergeCell ref="A13:B13"/>
    <mergeCell ref="D13:G13"/>
    <mergeCell ref="A14:B14"/>
    <mergeCell ref="D14:G14"/>
    <mergeCell ref="A15:B15"/>
    <mergeCell ref="D15:G15"/>
    <mergeCell ref="A12:B12"/>
    <mergeCell ref="D12:G12"/>
    <mergeCell ref="G8:H8"/>
    <mergeCell ref="A8:F8"/>
    <mergeCell ref="A7:D7"/>
    <mergeCell ref="E7:H7"/>
    <mergeCell ref="A9:M9"/>
    <mergeCell ref="A10:B10"/>
    <mergeCell ref="D10:G10"/>
    <mergeCell ref="A11:B11"/>
    <mergeCell ref="D11:G11"/>
    <mergeCell ref="J7:M7"/>
    <mergeCell ref="A6:M6"/>
    <mergeCell ref="A1:M1"/>
    <mergeCell ref="A2:M2"/>
    <mergeCell ref="A3:M3"/>
    <mergeCell ref="A4:M4"/>
    <mergeCell ref="A5:M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7978B4-51C6-4BCC-8B6E-2782FE80F62A}">
          <x14:formula1>
            <xm:f>'Personnel Drop Down'!$A$2:$A$9</xm:f>
          </x14:formula1>
          <xm:sqref>D11:G26</xm:sqref>
        </x14:dataValidation>
        <x14:dataValidation type="list" allowBlank="1" showInputMessage="1" showErrorMessage="1" xr:uid="{B3EDB695-4246-4CE9-9943-5DCB4F52065E}">
          <x14:formula1>
            <xm:f>'Personnel Drop Down'!$B$2:$B$20</xm:f>
          </x14:formula1>
          <xm:sqref>I11:I26</xm:sqref>
        </x14:dataValidation>
        <x14:dataValidation type="list" allowBlank="1" showInputMessage="1" showErrorMessage="1" xr:uid="{E4B0F5A6-F4D8-49D0-BB45-9753E079E3C6}">
          <x14:formula1>
            <xm:f>Sheet1!$A$1:$A$8</xm:f>
          </x14:formula1>
          <xm:sqref>A6:M6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53C0-FFDF-4327-9DD8-FD65602EF6EC}">
  <sheetPr>
    <tabColor rgb="FFC00000"/>
  </sheetPr>
  <dimension ref="A1:N20"/>
  <sheetViews>
    <sheetView topLeftCell="A11" workbookViewId="0">
      <selection activeCell="I11" sqref="I11"/>
    </sheetView>
  </sheetViews>
  <sheetFormatPr defaultRowHeight="14.25"/>
  <cols>
    <col min="1" max="1" width="19.375" bestFit="1" customWidth="1"/>
    <col min="2" max="2" width="18.875" bestFit="1" customWidth="1"/>
    <col min="5" max="5" width="15.25" bestFit="1" customWidth="1"/>
    <col min="6" max="6" width="19.75" bestFit="1" customWidth="1"/>
    <col min="7" max="7" width="16.625" bestFit="1" customWidth="1"/>
    <col min="8" max="8" width="9.875" bestFit="1" customWidth="1"/>
    <col min="9" max="9" width="9.875" customWidth="1"/>
    <col min="10" max="10" width="8.75" bestFit="1" customWidth="1"/>
    <col min="11" max="11" width="12.5" customWidth="1"/>
    <col min="12" max="12" width="18.5" customWidth="1"/>
    <col min="13" max="13" width="17.25" bestFit="1" customWidth="1"/>
    <col min="14" max="14" width="19.25" bestFit="1" customWidth="1"/>
  </cols>
  <sheetData>
    <row r="1" spans="1:14" ht="23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ht="21">
      <c r="A2" s="181" t="s">
        <v>122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ht="21.75" thickBot="1">
      <c r="A3" s="182" t="s">
        <v>96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1:14" ht="16.5" thickBot="1">
      <c r="A4" s="270" t="s">
        <v>97</v>
      </c>
      <c r="B4" s="271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</row>
    <row r="5" spans="1:14" ht="15.75">
      <c r="A5" s="273" t="s">
        <v>98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4"/>
    </row>
    <row r="6" spans="1:14" ht="15.75">
      <c r="A6" s="103" t="s">
        <v>123</v>
      </c>
      <c r="B6" s="104"/>
      <c r="C6" s="275" t="s">
        <v>124</v>
      </c>
      <c r="D6" s="276"/>
      <c r="E6" s="64" t="s">
        <v>101</v>
      </c>
      <c r="F6" s="105"/>
      <c r="G6" s="106" t="s">
        <v>102</v>
      </c>
      <c r="H6" s="107"/>
      <c r="I6" s="106"/>
      <c r="J6" s="277"/>
      <c r="K6" s="177"/>
      <c r="L6" s="108"/>
      <c r="M6" s="66"/>
      <c r="N6" s="66"/>
    </row>
    <row r="7" spans="1:14" ht="16.5" thickBot="1">
      <c r="A7" s="109" t="s">
        <v>103</v>
      </c>
      <c r="B7" s="110"/>
      <c r="C7" s="278" t="s">
        <v>125</v>
      </c>
      <c r="D7" s="279"/>
      <c r="E7" s="50" t="s">
        <v>105</v>
      </c>
      <c r="F7" s="111"/>
      <c r="G7" s="278" t="s">
        <v>126</v>
      </c>
      <c r="H7" s="280"/>
      <c r="I7" s="280"/>
      <c r="J7" s="280"/>
      <c r="K7" s="112"/>
      <c r="L7" s="50" t="s">
        <v>107</v>
      </c>
      <c r="M7" s="281" t="s">
        <v>127</v>
      </c>
      <c r="N7" s="282"/>
    </row>
    <row r="8" spans="1:14" ht="15" thickBot="1">
      <c r="A8" s="113"/>
      <c r="B8" s="114"/>
      <c r="C8" s="115"/>
      <c r="D8" s="114"/>
      <c r="E8" s="114"/>
      <c r="F8" s="116"/>
      <c r="G8" s="114"/>
      <c r="H8" s="114"/>
      <c r="I8" s="114"/>
      <c r="J8" s="114"/>
      <c r="K8" s="114"/>
      <c r="L8" s="114"/>
      <c r="M8" s="114"/>
      <c r="N8" s="113"/>
    </row>
    <row r="9" spans="1:14" ht="18.75">
      <c r="A9" s="191" t="s">
        <v>26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</row>
    <row r="10" spans="1:14" ht="43.5" thickBot="1">
      <c r="A10" s="117" t="s">
        <v>27</v>
      </c>
      <c r="B10" s="118" t="s">
        <v>28</v>
      </c>
      <c r="C10" s="283" t="s">
        <v>30</v>
      </c>
      <c r="D10" s="283"/>
      <c r="E10" s="284"/>
      <c r="F10" s="119" t="s">
        <v>16</v>
      </c>
      <c r="G10" s="119" t="s">
        <v>17</v>
      </c>
      <c r="H10" s="51" t="s">
        <v>16</v>
      </c>
      <c r="I10" s="51"/>
      <c r="J10" s="120" t="s">
        <v>149</v>
      </c>
      <c r="K10" s="120" t="s">
        <v>147</v>
      </c>
      <c r="L10" s="121" t="s">
        <v>145</v>
      </c>
      <c r="M10" s="122" t="s">
        <v>34</v>
      </c>
      <c r="N10" s="123" t="s">
        <v>35</v>
      </c>
    </row>
    <row r="11" spans="1:14" ht="283.5">
      <c r="A11" s="124" t="s">
        <v>128</v>
      </c>
      <c r="B11" s="125" t="s">
        <v>129</v>
      </c>
      <c r="C11" s="268" t="s">
        <v>130</v>
      </c>
      <c r="D11" s="269"/>
      <c r="E11" s="269"/>
      <c r="F11" s="126" t="s">
        <v>112</v>
      </c>
      <c r="G11" s="127" t="s">
        <v>131</v>
      </c>
      <c r="H11" s="126" t="s">
        <v>112</v>
      </c>
      <c r="I11" s="126" t="s">
        <v>152</v>
      </c>
      <c r="J11" s="128" t="s">
        <v>150</v>
      </c>
      <c r="K11" s="129" t="s">
        <v>146</v>
      </c>
      <c r="L11" s="130" t="s">
        <v>148</v>
      </c>
      <c r="M11" s="128" t="s">
        <v>132</v>
      </c>
      <c r="N11" s="131" t="s">
        <v>133</v>
      </c>
    </row>
    <row r="12" spans="1:14" ht="15.75">
      <c r="A12" s="132" t="s">
        <v>134</v>
      </c>
      <c r="B12" s="133"/>
      <c r="C12" s="203" t="s">
        <v>64</v>
      </c>
      <c r="D12" s="212"/>
      <c r="E12" s="212"/>
      <c r="F12" s="134" t="s">
        <v>118</v>
      </c>
      <c r="G12" s="78" t="s">
        <v>74</v>
      </c>
      <c r="H12" s="135" t="s">
        <v>118</v>
      </c>
      <c r="I12" s="135"/>
      <c r="J12" s="66">
        <v>5</v>
      </c>
      <c r="K12" s="136">
        <v>993.25</v>
      </c>
      <c r="L12" s="137">
        <f t="shared" ref="L12:L19" si="0">SUM(J12)*(K12)</f>
        <v>4966.25</v>
      </c>
      <c r="M12" s="138">
        <v>381</v>
      </c>
      <c r="N12" s="139">
        <v>392</v>
      </c>
    </row>
    <row r="13" spans="1:14" ht="47.25">
      <c r="A13" s="65" t="s">
        <v>135</v>
      </c>
      <c r="B13" s="66"/>
      <c r="C13" s="203" t="s">
        <v>69</v>
      </c>
      <c r="D13" s="212"/>
      <c r="E13" s="204"/>
      <c r="F13" s="134" t="s">
        <v>120</v>
      </c>
      <c r="G13" s="78" t="s">
        <v>69</v>
      </c>
      <c r="H13" s="140" t="s">
        <v>120</v>
      </c>
      <c r="I13" s="140"/>
      <c r="J13" s="66">
        <v>6</v>
      </c>
      <c r="K13" s="136">
        <v>245.25</v>
      </c>
      <c r="L13" s="81">
        <f t="shared" si="0"/>
        <v>1471.5</v>
      </c>
      <c r="M13" s="65" t="s">
        <v>136</v>
      </c>
      <c r="N13" s="141" t="s">
        <v>137</v>
      </c>
    </row>
    <row r="14" spans="1:14" ht="15.75">
      <c r="A14" s="132"/>
      <c r="B14" s="133"/>
      <c r="C14" s="285"/>
      <c r="D14" s="286"/>
      <c r="E14" s="287"/>
      <c r="F14" s="142"/>
      <c r="G14" s="143"/>
      <c r="H14" s="144"/>
      <c r="I14" s="144"/>
      <c r="J14" s="145"/>
      <c r="K14" s="146"/>
      <c r="L14" s="137">
        <f t="shared" si="0"/>
        <v>0</v>
      </c>
      <c r="M14" s="138"/>
      <c r="N14" s="139"/>
    </row>
    <row r="15" spans="1:14" ht="15.75">
      <c r="A15" s="65"/>
      <c r="B15" s="66"/>
      <c r="C15" s="285"/>
      <c r="D15" s="286"/>
      <c r="E15" s="287"/>
      <c r="F15" s="84"/>
      <c r="G15" s="84"/>
      <c r="H15" s="147"/>
      <c r="I15" s="147"/>
      <c r="J15" s="148"/>
      <c r="K15" s="136"/>
      <c r="L15" s="81">
        <f t="shared" si="0"/>
        <v>0</v>
      </c>
      <c r="M15" s="65"/>
      <c r="N15" s="141"/>
    </row>
    <row r="16" spans="1:14" ht="15.75">
      <c r="A16" s="132"/>
      <c r="B16" s="133"/>
      <c r="C16" s="285"/>
      <c r="D16" s="286"/>
      <c r="E16" s="286"/>
      <c r="F16" s="84"/>
      <c r="G16" s="143"/>
      <c r="H16" s="149"/>
      <c r="I16" s="149"/>
      <c r="J16" s="150"/>
      <c r="K16" s="146"/>
      <c r="L16" s="137">
        <f t="shared" si="0"/>
        <v>0</v>
      </c>
      <c r="M16" s="138"/>
      <c r="N16" s="139"/>
    </row>
    <row r="17" spans="1:14" ht="15.75">
      <c r="A17" s="65"/>
      <c r="B17" s="66"/>
      <c r="C17" s="285"/>
      <c r="D17" s="286"/>
      <c r="E17" s="287"/>
      <c r="F17" s="84"/>
      <c r="G17" s="84"/>
      <c r="H17" s="147"/>
      <c r="I17" s="147"/>
      <c r="J17" s="148"/>
      <c r="K17" s="136"/>
      <c r="L17" s="81">
        <f t="shared" si="0"/>
        <v>0</v>
      </c>
      <c r="M17" s="65"/>
      <c r="N17" s="141"/>
    </row>
    <row r="18" spans="1:14" ht="15.75">
      <c r="A18" s="65"/>
      <c r="B18" s="66"/>
      <c r="C18" s="285"/>
      <c r="D18" s="286"/>
      <c r="E18" s="287"/>
      <c r="F18" s="84"/>
      <c r="G18" s="84"/>
      <c r="H18" s="147"/>
      <c r="I18" s="147"/>
      <c r="J18" s="148"/>
      <c r="K18" s="136"/>
      <c r="L18" s="81">
        <f t="shared" si="0"/>
        <v>0</v>
      </c>
      <c r="M18" s="65"/>
      <c r="N18" s="141"/>
    </row>
    <row r="19" spans="1:14" ht="16.5" thickBot="1">
      <c r="A19" s="132"/>
      <c r="B19" s="133"/>
      <c r="C19" s="288"/>
      <c r="D19" s="289"/>
      <c r="E19" s="289"/>
      <c r="F19" s="151"/>
      <c r="G19" s="152"/>
      <c r="H19" s="153"/>
      <c r="I19" s="149"/>
      <c r="J19" s="145"/>
      <c r="K19" s="154"/>
      <c r="L19" s="82">
        <f t="shared" si="0"/>
        <v>0</v>
      </c>
      <c r="M19" s="155"/>
      <c r="N19" s="139"/>
    </row>
    <row r="20" spans="1:14" ht="16.5" thickBot="1">
      <c r="A20" s="290" t="s">
        <v>36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2"/>
      <c r="L20" s="156">
        <f>SUM(L11:L19)</f>
        <v>6437.75</v>
      </c>
      <c r="M20" s="157"/>
      <c r="N20" s="158"/>
    </row>
  </sheetData>
  <mergeCells count="22">
    <mergeCell ref="C18:E18"/>
    <mergeCell ref="C19:E19"/>
    <mergeCell ref="A20:K20"/>
    <mergeCell ref="C12:E12"/>
    <mergeCell ref="C13:E13"/>
    <mergeCell ref="C14:E14"/>
    <mergeCell ref="C15:E15"/>
    <mergeCell ref="C16:E16"/>
    <mergeCell ref="C17:E17"/>
    <mergeCell ref="C11:E11"/>
    <mergeCell ref="A1:N1"/>
    <mergeCell ref="A2:N2"/>
    <mergeCell ref="A3:N3"/>
    <mergeCell ref="A4:N4"/>
    <mergeCell ref="A5:N5"/>
    <mergeCell ref="C6:D6"/>
    <mergeCell ref="J6:K6"/>
    <mergeCell ref="C7:D7"/>
    <mergeCell ref="G7:J7"/>
    <mergeCell ref="M7:N7"/>
    <mergeCell ref="A9:N9"/>
    <mergeCell ref="C10:E10"/>
  </mergeCells>
  <conditionalFormatting sqref="A11:B19 J11:K19">
    <cfRule type="containsText" dxfId="1" priority="2" operator="containsText" text="yes">
      <formula>NOT(ISERROR(SEARCH("yes",A11)))</formula>
    </cfRule>
  </conditionalFormatting>
  <conditionalFormatting sqref="M11:N19">
    <cfRule type="containsText" dxfId="0" priority="1" operator="containsText" text="yes">
      <formula>NOT(ISERROR(SEARCH("yes",M11)))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2A4E-D1F8-4A84-82AE-47B5430A1A7F}">
  <dimension ref="A1:D20"/>
  <sheetViews>
    <sheetView workbookViewId="0">
      <selection activeCell="D22" sqref="D22"/>
    </sheetView>
  </sheetViews>
  <sheetFormatPr defaultRowHeight="14.25"/>
  <cols>
    <col min="1" max="1" width="53.375" customWidth="1"/>
    <col min="2" max="2" width="64.25" customWidth="1"/>
    <col min="4" max="4" width="48.5" customWidth="1"/>
  </cols>
  <sheetData>
    <row r="1" spans="1:4">
      <c r="A1" t="s">
        <v>21</v>
      </c>
      <c r="B1" t="s">
        <v>22</v>
      </c>
      <c r="D1" t="s">
        <v>80</v>
      </c>
    </row>
    <row r="2" spans="1:4">
      <c r="A2" t="s">
        <v>56</v>
      </c>
      <c r="B2" t="s">
        <v>57</v>
      </c>
      <c r="D2" t="s">
        <v>81</v>
      </c>
    </row>
    <row r="3" spans="1:4">
      <c r="A3" t="s">
        <v>58</v>
      </c>
      <c r="B3" t="s">
        <v>59</v>
      </c>
      <c r="D3" t="s">
        <v>82</v>
      </c>
    </row>
    <row r="4" spans="1:4">
      <c r="A4" t="s">
        <v>60</v>
      </c>
      <c r="B4" t="s">
        <v>61</v>
      </c>
      <c r="D4" t="s">
        <v>83</v>
      </c>
    </row>
    <row r="5" spans="1:4">
      <c r="A5" t="s">
        <v>62</v>
      </c>
      <c r="B5" t="s">
        <v>63</v>
      </c>
      <c r="D5" t="s">
        <v>84</v>
      </c>
    </row>
    <row r="6" spans="1:4">
      <c r="A6" t="s">
        <v>64</v>
      </c>
      <c r="B6" t="s">
        <v>65</v>
      </c>
      <c r="D6" t="s">
        <v>85</v>
      </c>
    </row>
    <row r="7" spans="1:4">
      <c r="A7" t="s">
        <v>66</v>
      </c>
      <c r="B7" t="s">
        <v>67</v>
      </c>
      <c r="D7" t="s">
        <v>86</v>
      </c>
    </row>
    <row r="8" spans="1:4">
      <c r="A8" t="s">
        <v>68</v>
      </c>
      <c r="B8" t="s">
        <v>60</v>
      </c>
      <c r="D8" t="s">
        <v>87</v>
      </c>
    </row>
    <row r="9" spans="1:4">
      <c r="A9" t="s">
        <v>69</v>
      </c>
      <c r="B9" t="s">
        <v>70</v>
      </c>
      <c r="D9" t="s">
        <v>88</v>
      </c>
    </row>
    <row r="10" spans="1:4">
      <c r="B10" t="s">
        <v>71</v>
      </c>
      <c r="D10" t="s">
        <v>89</v>
      </c>
    </row>
    <row r="11" spans="1:4">
      <c r="B11" t="s">
        <v>58</v>
      </c>
      <c r="D11" t="s">
        <v>90</v>
      </c>
    </row>
    <row r="12" spans="1:4">
      <c r="B12" t="s">
        <v>72</v>
      </c>
      <c r="D12" t="s">
        <v>91</v>
      </c>
    </row>
    <row r="13" spans="1:4">
      <c r="B13" t="s">
        <v>73</v>
      </c>
      <c r="D13" t="s">
        <v>92</v>
      </c>
    </row>
    <row r="14" spans="1:4">
      <c r="B14" t="s">
        <v>74</v>
      </c>
      <c r="D14" t="s">
        <v>93</v>
      </c>
    </row>
    <row r="15" spans="1:4">
      <c r="B15" t="s">
        <v>75</v>
      </c>
    </row>
    <row r="16" spans="1:4">
      <c r="B16" t="s">
        <v>76</v>
      </c>
    </row>
    <row r="17" spans="2:2">
      <c r="B17" t="s">
        <v>77</v>
      </c>
    </row>
    <row r="18" spans="2:2">
      <c r="B18" t="s">
        <v>78</v>
      </c>
    </row>
    <row r="19" spans="2:2">
      <c r="B19" t="s">
        <v>79</v>
      </c>
    </row>
    <row r="20" spans="2:2">
      <c r="B20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ECC4-8AC4-43F8-859A-16051FD43BC8}">
  <dimension ref="A1:P24"/>
  <sheetViews>
    <sheetView workbookViewId="0">
      <selection activeCell="M11" sqref="M11"/>
    </sheetView>
  </sheetViews>
  <sheetFormatPr defaultRowHeight="14.25"/>
  <cols>
    <col min="1" max="1" width="22.875" customWidth="1"/>
    <col min="2" max="2" width="18.5" customWidth="1"/>
    <col min="3" max="3" width="23.375" customWidth="1"/>
    <col min="7" max="7" width="28.75" customWidth="1"/>
    <col min="8" max="8" width="23.875" customWidth="1"/>
    <col min="9" max="9" width="15.125" customWidth="1"/>
    <col min="10" max="10" width="12.125" customWidth="1"/>
    <col min="13" max="13" width="10.75" customWidth="1"/>
    <col min="14" max="14" width="12.125" bestFit="1" customWidth="1"/>
    <col min="15" max="15" width="15.75" customWidth="1"/>
    <col min="16" max="16" width="13.875" customWidth="1"/>
  </cols>
  <sheetData>
    <row r="1" spans="1:16" ht="23.25">
      <c r="A1" s="226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8"/>
    </row>
    <row r="2" spans="1:16" ht="21.75" thickBot="1">
      <c r="A2" s="229" t="s">
        <v>24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1"/>
    </row>
    <row r="3" spans="1:16" ht="16.5" thickBot="1">
      <c r="A3" s="232" t="s">
        <v>25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4"/>
    </row>
    <row r="4" spans="1:16" ht="16.5" thickBot="1">
      <c r="A4" s="235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7"/>
    </row>
    <row r="5" spans="1:16" ht="16.5" thickBot="1">
      <c r="A5" s="238" t="s">
        <v>140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40"/>
    </row>
    <row r="6" spans="1:16" ht="15.75" thickBot="1">
      <c r="A6" s="223" t="s">
        <v>4</v>
      </c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5"/>
    </row>
    <row r="7" spans="1:16" ht="15" thickBot="1">
      <c r="A7" s="246" t="s">
        <v>5</v>
      </c>
      <c r="B7" s="247"/>
      <c r="C7" s="247"/>
      <c r="D7" s="249" t="s">
        <v>7</v>
      </c>
      <c r="E7" s="249"/>
      <c r="F7" s="249"/>
      <c r="G7" s="249"/>
      <c r="H7" s="13" t="s">
        <v>6</v>
      </c>
      <c r="I7" s="249" t="s">
        <v>7</v>
      </c>
      <c r="J7" s="249"/>
      <c r="K7" s="249"/>
      <c r="L7" s="249"/>
      <c r="M7" s="249"/>
      <c r="N7" s="249"/>
      <c r="O7" s="249"/>
      <c r="P7" s="257"/>
    </row>
    <row r="8" spans="1:16" ht="15" thickBot="1">
      <c r="A8" s="246" t="s">
        <v>8</v>
      </c>
      <c r="B8" s="247"/>
      <c r="C8" s="247"/>
      <c r="D8" s="247"/>
      <c r="E8" s="248"/>
      <c r="F8" s="244" t="s">
        <v>9</v>
      </c>
      <c r="G8" s="245"/>
      <c r="H8" s="14" t="s">
        <v>10</v>
      </c>
      <c r="I8" s="15" t="s">
        <v>11</v>
      </c>
      <c r="J8" s="16" t="s">
        <v>12</v>
      </c>
      <c r="K8" s="245" t="s">
        <v>10</v>
      </c>
      <c r="L8" s="245"/>
      <c r="M8" s="245"/>
      <c r="N8" s="245" t="s">
        <v>11</v>
      </c>
      <c r="O8" s="245"/>
      <c r="P8" s="17"/>
    </row>
    <row r="9" spans="1:16" ht="19.5" thickBot="1">
      <c r="A9" s="293" t="s">
        <v>26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5"/>
    </row>
    <row r="10" spans="1:16" ht="81.75" thickBot="1">
      <c r="A10" s="18" t="s">
        <v>27</v>
      </c>
      <c r="B10" s="19" t="s">
        <v>28</v>
      </c>
      <c r="C10" s="19" t="s">
        <v>29</v>
      </c>
      <c r="D10" s="296" t="s">
        <v>30</v>
      </c>
      <c r="E10" s="296"/>
      <c r="F10" s="297"/>
      <c r="G10" s="19" t="s">
        <v>17</v>
      </c>
      <c r="H10" s="19" t="s">
        <v>16</v>
      </c>
      <c r="I10" s="44" t="s">
        <v>31</v>
      </c>
      <c r="J10" s="45" t="s">
        <v>32</v>
      </c>
      <c r="K10" s="60" t="s">
        <v>33</v>
      </c>
      <c r="L10" s="171" t="s">
        <v>151</v>
      </c>
      <c r="M10" s="41" t="s">
        <v>144</v>
      </c>
      <c r="N10" s="32" t="s">
        <v>142</v>
      </c>
      <c r="O10" s="32" t="s">
        <v>34</v>
      </c>
      <c r="P10" s="33" t="s">
        <v>35</v>
      </c>
    </row>
    <row r="11" spans="1:16" ht="16.5" thickBot="1">
      <c r="A11" s="20"/>
      <c r="B11" s="21"/>
      <c r="C11" s="175"/>
      <c r="D11" s="298" t="s">
        <v>62</v>
      </c>
      <c r="E11" s="299"/>
      <c r="F11" s="300"/>
      <c r="G11" s="29" t="s">
        <v>71</v>
      </c>
      <c r="H11" s="26"/>
      <c r="I11" s="54"/>
      <c r="J11" s="55"/>
      <c r="K11" s="61">
        <f t="shared" ref="K11" si="0">J11-I11</f>
        <v>0</v>
      </c>
      <c r="L11" s="169"/>
      <c r="M11" s="42"/>
      <c r="N11" s="34">
        <f>SUM(L11)*(M11)</f>
        <v>0</v>
      </c>
      <c r="O11" s="35"/>
      <c r="P11" s="36"/>
    </row>
    <row r="12" spans="1:16" ht="16.5" thickBot="1">
      <c r="A12" s="22"/>
      <c r="B12" s="23"/>
      <c r="C12" s="27"/>
      <c r="D12" s="260" t="s">
        <v>21</v>
      </c>
      <c r="E12" s="261"/>
      <c r="F12" s="262"/>
      <c r="G12" s="30" t="s">
        <v>22</v>
      </c>
      <c r="H12" s="27"/>
      <c r="I12" s="47"/>
      <c r="J12" s="46"/>
      <c r="K12" s="61">
        <f t="shared" ref="K12:K23" si="1">J12-I12</f>
        <v>0</v>
      </c>
      <c r="L12" s="169"/>
      <c r="M12" s="42"/>
      <c r="N12" s="34">
        <f t="shared" ref="N12:N23" si="2">SUM(L12)*(M12)</f>
        <v>0</v>
      </c>
      <c r="O12" s="37"/>
      <c r="P12" s="38"/>
    </row>
    <row r="13" spans="1:16" ht="16.5" thickBot="1">
      <c r="A13" s="22"/>
      <c r="B13" s="23"/>
      <c r="C13" s="27"/>
      <c r="D13" s="260" t="s">
        <v>21</v>
      </c>
      <c r="E13" s="261"/>
      <c r="F13" s="262"/>
      <c r="G13" s="30" t="s">
        <v>22</v>
      </c>
      <c r="H13" s="27"/>
      <c r="I13" s="47"/>
      <c r="J13" s="46"/>
      <c r="K13" s="61">
        <f t="shared" si="1"/>
        <v>0</v>
      </c>
      <c r="L13" s="169"/>
      <c r="M13" s="42"/>
      <c r="N13" s="34">
        <f t="shared" si="2"/>
        <v>0</v>
      </c>
      <c r="O13" s="37"/>
      <c r="P13" s="38"/>
    </row>
    <row r="14" spans="1:16" ht="16.5" thickBot="1">
      <c r="A14" s="22"/>
      <c r="B14" s="23"/>
      <c r="C14" s="27"/>
      <c r="D14" s="260" t="s">
        <v>21</v>
      </c>
      <c r="E14" s="261"/>
      <c r="F14" s="262"/>
      <c r="G14" s="30" t="s">
        <v>22</v>
      </c>
      <c r="H14" s="27"/>
      <c r="I14" s="47"/>
      <c r="J14" s="46"/>
      <c r="K14" s="61">
        <f t="shared" si="1"/>
        <v>0</v>
      </c>
      <c r="L14" s="169"/>
      <c r="M14" s="42"/>
      <c r="N14" s="34">
        <f t="shared" si="2"/>
        <v>0</v>
      </c>
      <c r="O14" s="37"/>
      <c r="P14" s="38"/>
    </row>
    <row r="15" spans="1:16" ht="16.5" thickBot="1">
      <c r="A15" s="22"/>
      <c r="B15" s="23"/>
      <c r="C15" s="27"/>
      <c r="D15" s="260" t="s">
        <v>21</v>
      </c>
      <c r="E15" s="261"/>
      <c r="F15" s="262"/>
      <c r="G15" s="30" t="s">
        <v>22</v>
      </c>
      <c r="H15" s="27"/>
      <c r="I15" s="47"/>
      <c r="J15" s="46"/>
      <c r="K15" s="61">
        <f t="shared" si="1"/>
        <v>0</v>
      </c>
      <c r="L15" s="169"/>
      <c r="M15" s="42"/>
      <c r="N15" s="34">
        <f t="shared" si="2"/>
        <v>0</v>
      </c>
      <c r="O15" s="37"/>
      <c r="P15" s="38"/>
    </row>
    <row r="16" spans="1:16" ht="16.5" thickBot="1">
      <c r="A16" s="22"/>
      <c r="B16" s="23"/>
      <c r="C16" s="27"/>
      <c r="D16" s="260" t="s">
        <v>21</v>
      </c>
      <c r="E16" s="261"/>
      <c r="F16" s="262"/>
      <c r="G16" s="30" t="s">
        <v>22</v>
      </c>
      <c r="H16" s="27"/>
      <c r="I16" s="47"/>
      <c r="J16" s="46"/>
      <c r="K16" s="61">
        <f t="shared" si="1"/>
        <v>0</v>
      </c>
      <c r="L16" s="169"/>
      <c r="M16" s="42"/>
      <c r="N16" s="34">
        <f t="shared" si="2"/>
        <v>0</v>
      </c>
      <c r="O16" s="37"/>
      <c r="P16" s="38"/>
    </row>
    <row r="17" spans="1:16" ht="16.5" thickBot="1">
      <c r="A17" s="22"/>
      <c r="B17" s="23"/>
      <c r="C17" s="27"/>
      <c r="D17" s="260" t="s">
        <v>21</v>
      </c>
      <c r="E17" s="261"/>
      <c r="F17" s="262"/>
      <c r="G17" s="30" t="s">
        <v>22</v>
      </c>
      <c r="H17" s="27"/>
      <c r="I17" s="47"/>
      <c r="J17" s="46"/>
      <c r="K17" s="61">
        <f t="shared" si="1"/>
        <v>0</v>
      </c>
      <c r="L17" s="169"/>
      <c r="M17" s="42"/>
      <c r="N17" s="34">
        <f t="shared" si="2"/>
        <v>0</v>
      </c>
      <c r="O17" s="37"/>
      <c r="P17" s="38"/>
    </row>
    <row r="18" spans="1:16" ht="16.5" thickBot="1">
      <c r="A18" s="22"/>
      <c r="B18" s="23"/>
      <c r="C18" s="27"/>
      <c r="D18" s="260" t="s">
        <v>21</v>
      </c>
      <c r="E18" s="261"/>
      <c r="F18" s="262"/>
      <c r="G18" s="30" t="s">
        <v>22</v>
      </c>
      <c r="H18" s="27"/>
      <c r="I18" s="47"/>
      <c r="J18" s="46"/>
      <c r="K18" s="61">
        <f t="shared" si="1"/>
        <v>0</v>
      </c>
      <c r="L18" s="169"/>
      <c r="M18" s="42"/>
      <c r="N18" s="34">
        <f t="shared" si="2"/>
        <v>0</v>
      </c>
      <c r="O18" s="37"/>
      <c r="P18" s="38"/>
    </row>
    <row r="19" spans="1:16" ht="16.5" thickBot="1">
      <c r="A19" s="22"/>
      <c r="B19" s="23"/>
      <c r="C19" s="27"/>
      <c r="D19" s="260" t="s">
        <v>21</v>
      </c>
      <c r="E19" s="261"/>
      <c r="F19" s="262"/>
      <c r="G19" s="30" t="s">
        <v>22</v>
      </c>
      <c r="H19" s="27"/>
      <c r="I19" s="47"/>
      <c r="J19" s="46"/>
      <c r="K19" s="61">
        <f t="shared" si="1"/>
        <v>0</v>
      </c>
      <c r="L19" s="169"/>
      <c r="M19" s="42"/>
      <c r="N19" s="34">
        <f t="shared" si="2"/>
        <v>0</v>
      </c>
      <c r="O19" s="37"/>
      <c r="P19" s="38"/>
    </row>
    <row r="20" spans="1:16" ht="16.5" thickBot="1">
      <c r="A20" s="22"/>
      <c r="B20" s="23"/>
      <c r="C20" s="27"/>
      <c r="D20" s="260" t="s">
        <v>21</v>
      </c>
      <c r="E20" s="261"/>
      <c r="F20" s="262"/>
      <c r="G20" s="30" t="s">
        <v>22</v>
      </c>
      <c r="H20" s="27"/>
      <c r="I20" s="47"/>
      <c r="J20" s="46"/>
      <c r="K20" s="61">
        <f t="shared" si="1"/>
        <v>0</v>
      </c>
      <c r="L20" s="169"/>
      <c r="M20" s="42"/>
      <c r="N20" s="34">
        <f t="shared" si="2"/>
        <v>0</v>
      </c>
      <c r="O20" s="37"/>
      <c r="P20" s="38"/>
    </row>
    <row r="21" spans="1:16" ht="16.5" thickBot="1">
      <c r="A21" s="22"/>
      <c r="B21" s="23"/>
      <c r="C21" s="27"/>
      <c r="D21" s="260" t="s">
        <v>21</v>
      </c>
      <c r="E21" s="261"/>
      <c r="F21" s="262"/>
      <c r="G21" s="30" t="s">
        <v>22</v>
      </c>
      <c r="H21" s="27"/>
      <c r="I21" s="47"/>
      <c r="J21" s="46"/>
      <c r="K21" s="61">
        <f t="shared" si="1"/>
        <v>0</v>
      </c>
      <c r="L21" s="169"/>
      <c r="M21" s="42"/>
      <c r="N21" s="34">
        <f t="shared" si="2"/>
        <v>0</v>
      </c>
      <c r="O21" s="37"/>
      <c r="P21" s="38"/>
    </row>
    <row r="22" spans="1:16" ht="16.5" thickBot="1">
      <c r="A22" s="22"/>
      <c r="B22" s="23"/>
      <c r="C22" s="27"/>
      <c r="D22" s="260" t="s">
        <v>21</v>
      </c>
      <c r="E22" s="261"/>
      <c r="F22" s="262"/>
      <c r="G22" s="30" t="s">
        <v>22</v>
      </c>
      <c r="H22" s="27"/>
      <c r="I22" s="47"/>
      <c r="J22" s="46"/>
      <c r="K22" s="61">
        <f t="shared" si="1"/>
        <v>0</v>
      </c>
      <c r="L22" s="169"/>
      <c r="M22" s="42"/>
      <c r="N22" s="34">
        <f t="shared" si="2"/>
        <v>0</v>
      </c>
      <c r="O22" s="37"/>
      <c r="P22" s="38"/>
    </row>
    <row r="23" spans="1:16" ht="16.5" thickBot="1">
      <c r="A23" s="24"/>
      <c r="B23" s="25"/>
      <c r="C23" s="28"/>
      <c r="D23" s="301" t="s">
        <v>21</v>
      </c>
      <c r="E23" s="302"/>
      <c r="F23" s="303"/>
      <c r="G23" s="31" t="s">
        <v>22</v>
      </c>
      <c r="H23" s="28"/>
      <c r="I23" s="48"/>
      <c r="J23" s="49"/>
      <c r="K23" s="61">
        <f t="shared" si="1"/>
        <v>0</v>
      </c>
      <c r="L23" s="170"/>
      <c r="M23" s="43"/>
      <c r="N23" s="34">
        <f t="shared" si="2"/>
        <v>0</v>
      </c>
      <c r="O23" s="39"/>
      <c r="P23" s="40"/>
    </row>
    <row r="24" spans="1:16" ht="16.5" thickBot="1">
      <c r="A24" s="232" t="s">
        <v>143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4"/>
      <c r="N24" s="12">
        <f>SUM(N11:N23)</f>
        <v>0</v>
      </c>
    </row>
  </sheetData>
  <mergeCells count="29">
    <mergeCell ref="D22:F22"/>
    <mergeCell ref="D23:F23"/>
    <mergeCell ref="A24:M24"/>
    <mergeCell ref="D16:F16"/>
    <mergeCell ref="D17:F17"/>
    <mergeCell ref="D18:F18"/>
    <mergeCell ref="D19:F19"/>
    <mergeCell ref="D20:F20"/>
    <mergeCell ref="D21:F21"/>
    <mergeCell ref="D15:F15"/>
    <mergeCell ref="A7:C7"/>
    <mergeCell ref="D7:G7"/>
    <mergeCell ref="I7:P7"/>
    <mergeCell ref="A8:E8"/>
    <mergeCell ref="F8:G8"/>
    <mergeCell ref="A9:P9"/>
    <mergeCell ref="D10:F10"/>
    <mergeCell ref="D11:F11"/>
    <mergeCell ref="D12:F12"/>
    <mergeCell ref="D13:F13"/>
    <mergeCell ref="D14:F14"/>
    <mergeCell ref="K8:M8"/>
    <mergeCell ref="N8:O8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5008FF9-8F93-4CC0-B9D7-C28BFC129814}">
          <x14:formula1>
            <xm:f>Sheet1!$A$1:$A$8</xm:f>
          </x14:formula1>
          <xm:sqref>A6:P6</xm:sqref>
        </x14:dataValidation>
        <x14:dataValidation type="list" allowBlank="1" showInputMessage="1" showErrorMessage="1" xr:uid="{8FE8562C-0BB6-49FB-BD90-A1C2E6D21E71}">
          <x14:formula1>
            <xm:f>'Operating Drop Down'!$I$2:$I$6</xm:f>
          </x14:formula1>
          <xm:sqref>D11:F23</xm:sqref>
        </x14:dataValidation>
        <x14:dataValidation type="list" allowBlank="1" showInputMessage="1" showErrorMessage="1" xr:uid="{BB063556-7EC9-4150-A550-EE43847CB699}">
          <x14:formula1>
            <xm:f>'Operating Drop Down'!$H$2:$H$11</xm:f>
          </x14:formula1>
          <xm:sqref>G11:G23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7B47-F89D-43FD-A66B-4ED692C2D3BD}">
  <dimension ref="A1:I14"/>
  <sheetViews>
    <sheetView workbookViewId="0">
      <selection activeCell="O15" sqref="O15"/>
    </sheetView>
  </sheetViews>
  <sheetFormatPr defaultRowHeight="14.25"/>
  <cols>
    <col min="8" max="8" width="20.875" customWidth="1"/>
    <col min="9" max="9" width="21.625" customWidth="1"/>
  </cols>
  <sheetData>
    <row r="1" spans="1:9">
      <c r="A1" t="s">
        <v>80</v>
      </c>
      <c r="H1" t="s">
        <v>22</v>
      </c>
      <c r="I1" t="s">
        <v>21</v>
      </c>
    </row>
    <row r="2" spans="1:9">
      <c r="A2" t="s">
        <v>81</v>
      </c>
      <c r="H2" t="s">
        <v>65</v>
      </c>
      <c r="I2" t="s">
        <v>58</v>
      </c>
    </row>
    <row r="3" spans="1:9">
      <c r="A3" t="s">
        <v>82</v>
      </c>
      <c r="H3" t="s">
        <v>67</v>
      </c>
      <c r="I3" t="s">
        <v>62</v>
      </c>
    </row>
    <row r="4" spans="1:9">
      <c r="A4" t="s">
        <v>83</v>
      </c>
      <c r="H4" t="s">
        <v>71</v>
      </c>
      <c r="I4" t="s">
        <v>64</v>
      </c>
    </row>
    <row r="5" spans="1:9">
      <c r="A5" t="s">
        <v>84</v>
      </c>
      <c r="H5" t="s">
        <v>58</v>
      </c>
      <c r="I5" t="s">
        <v>68</v>
      </c>
    </row>
    <row r="6" spans="1:9">
      <c r="A6" t="s">
        <v>85</v>
      </c>
      <c r="H6" t="s">
        <v>72</v>
      </c>
      <c r="I6" t="s">
        <v>69</v>
      </c>
    </row>
    <row r="7" spans="1:9">
      <c r="A7" t="s">
        <v>86</v>
      </c>
      <c r="H7" t="s">
        <v>73</v>
      </c>
    </row>
    <row r="8" spans="1:9">
      <c r="A8" t="s">
        <v>87</v>
      </c>
      <c r="H8" t="s">
        <v>74</v>
      </c>
    </row>
    <row r="9" spans="1:9">
      <c r="A9" t="s">
        <v>88</v>
      </c>
      <c r="H9" t="s">
        <v>75</v>
      </c>
    </row>
    <row r="10" spans="1:9">
      <c r="A10" t="s">
        <v>89</v>
      </c>
      <c r="H10" t="s">
        <v>79</v>
      </c>
    </row>
    <row r="11" spans="1:9">
      <c r="A11" t="s">
        <v>90</v>
      </c>
      <c r="H11" t="s">
        <v>69</v>
      </c>
    </row>
    <row r="12" spans="1:9">
      <c r="A12" t="s">
        <v>91</v>
      </c>
    </row>
    <row r="13" spans="1:9">
      <c r="A13" t="s">
        <v>92</v>
      </c>
    </row>
    <row r="14" spans="1:9">
      <c r="A14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6AF2-4E85-41E5-B28C-32B6C5B797A1}">
  <sheetPr>
    <tabColor rgb="FF002060"/>
  </sheetPr>
  <dimension ref="A1:J17"/>
  <sheetViews>
    <sheetView tabSelected="1" zoomScale="80" zoomScaleNormal="80" workbookViewId="0">
      <selection activeCell="J7" sqref="J7"/>
    </sheetView>
  </sheetViews>
  <sheetFormatPr defaultRowHeight="14.25"/>
  <cols>
    <col min="1" max="1" width="14.25" customWidth="1"/>
    <col min="2" max="2" width="37.5" customWidth="1"/>
    <col min="4" max="4" width="13.375" customWidth="1"/>
    <col min="6" max="6" width="13.625" customWidth="1"/>
    <col min="8" max="8" width="3.375" customWidth="1"/>
    <col min="9" max="9" width="24.875" customWidth="1"/>
    <col min="10" max="10" width="46.875" customWidth="1"/>
  </cols>
  <sheetData>
    <row r="1" spans="1:10" ht="23.25">
      <c r="A1" s="304" t="s">
        <v>0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0" ht="21">
      <c r="A2" s="230" t="s">
        <v>37</v>
      </c>
      <c r="B2" s="230"/>
      <c r="C2" s="230"/>
      <c r="D2" s="230"/>
      <c r="E2" s="230"/>
      <c r="F2" s="230"/>
      <c r="G2" s="230"/>
      <c r="H2" s="230"/>
      <c r="I2" s="230"/>
      <c r="J2" s="230"/>
    </row>
    <row r="3" spans="1:10" ht="15.75">
      <c r="A3" s="305" t="s">
        <v>38</v>
      </c>
      <c r="B3" s="306"/>
      <c r="C3" s="306"/>
      <c r="D3" s="306"/>
      <c r="E3" s="306"/>
      <c r="F3" s="306"/>
      <c r="G3" s="306"/>
      <c r="H3" s="306"/>
      <c r="I3" s="306"/>
      <c r="J3" s="306"/>
    </row>
    <row r="4" spans="1:10" ht="32.25" customHeight="1">
      <c r="A4" s="307" t="s">
        <v>141</v>
      </c>
      <c r="B4" s="308"/>
      <c r="C4" s="308"/>
      <c r="D4" s="308"/>
      <c r="E4" s="308"/>
      <c r="F4" s="308"/>
      <c r="G4" s="308"/>
      <c r="H4" s="308"/>
      <c r="I4" s="308"/>
      <c r="J4" s="308"/>
    </row>
    <row r="5" spans="1:10" ht="15.75">
      <c r="A5" s="309" t="s">
        <v>39</v>
      </c>
      <c r="B5" s="311"/>
      <c r="C5" s="313">
        <f>'Personnel Cost'!M27</f>
        <v>0</v>
      </c>
      <c r="D5" s="318"/>
      <c r="E5" s="318"/>
      <c r="F5" s="318"/>
      <c r="G5" s="318"/>
      <c r="H5" s="318"/>
      <c r="I5" s="318"/>
      <c r="J5" s="163"/>
    </row>
    <row r="6" spans="1:10" ht="15.75">
      <c r="A6" s="309" t="s">
        <v>40</v>
      </c>
      <c r="B6" s="311"/>
      <c r="C6" s="312">
        <f>'Operating Cost'!N24</f>
        <v>0</v>
      </c>
      <c r="D6" s="312"/>
      <c r="E6" s="312"/>
      <c r="F6" s="312"/>
      <c r="G6" s="312"/>
      <c r="H6" s="312"/>
      <c r="I6" s="313"/>
      <c r="J6" s="163"/>
    </row>
    <row r="7" spans="1:10" ht="15.75">
      <c r="A7" s="172"/>
      <c r="B7" s="173"/>
      <c r="C7" s="313"/>
      <c r="D7" s="318"/>
      <c r="E7" s="318"/>
      <c r="F7" s="318"/>
      <c r="G7" s="318"/>
      <c r="H7" s="318"/>
      <c r="I7" s="318"/>
      <c r="J7" s="163" t="s">
        <v>161</v>
      </c>
    </row>
    <row r="8" spans="1:10" ht="15.75">
      <c r="A8" s="314" t="s">
        <v>41</v>
      </c>
      <c r="B8" s="315"/>
      <c r="C8" s="316">
        <f>SUM(C5:I6)</f>
        <v>0</v>
      </c>
      <c r="D8" s="316"/>
      <c r="E8" s="316"/>
      <c r="F8" s="316"/>
      <c r="G8" s="316"/>
      <c r="H8" s="316"/>
      <c r="I8" s="317"/>
      <c r="J8" s="163" t="s">
        <v>55</v>
      </c>
    </row>
    <row r="9" spans="1:10" ht="15.75">
      <c r="A9" s="309" t="s">
        <v>51</v>
      </c>
      <c r="B9" s="310"/>
      <c r="C9" s="319">
        <f>(C8*0.9097)</f>
        <v>0</v>
      </c>
      <c r="D9" s="320"/>
      <c r="E9" s="320"/>
      <c r="F9" s="320"/>
      <c r="G9" s="320"/>
      <c r="H9" s="320"/>
      <c r="I9" s="320"/>
      <c r="J9" s="163"/>
    </row>
    <row r="10" spans="1:10" ht="15.75">
      <c r="A10" s="309" t="s">
        <v>160</v>
      </c>
      <c r="B10" s="311"/>
      <c r="C10" s="312">
        <f>(C8*0.0903)</f>
        <v>0</v>
      </c>
      <c r="D10" s="312"/>
      <c r="E10" s="312"/>
      <c r="F10" s="312"/>
      <c r="G10" s="312"/>
      <c r="H10" s="312"/>
      <c r="I10" s="313"/>
      <c r="J10" s="332"/>
    </row>
    <row r="11" spans="1:10" ht="48" customHeight="1">
      <c r="A11" s="165"/>
      <c r="B11" s="159" t="s">
        <v>138</v>
      </c>
      <c r="C11" s="321">
        <f>C9</f>
        <v>0</v>
      </c>
      <c r="D11" s="321"/>
      <c r="E11" s="321"/>
      <c r="F11" s="321"/>
      <c r="G11" s="321"/>
      <c r="H11" s="321"/>
      <c r="I11" s="322"/>
      <c r="J11" s="164"/>
    </row>
    <row r="12" spans="1:10" ht="15" thickBot="1"/>
    <row r="13" spans="1:10" ht="16.5" thickBot="1">
      <c r="A13" s="323" t="s">
        <v>42</v>
      </c>
      <c r="B13" s="324"/>
      <c r="C13" s="324"/>
      <c r="D13" s="324"/>
      <c r="E13" s="324"/>
      <c r="F13" s="324"/>
      <c r="G13" s="324"/>
      <c r="H13" s="324"/>
      <c r="I13" s="325"/>
    </row>
    <row r="14" spans="1:10" ht="15.75">
      <c r="A14" s="56" t="s">
        <v>43</v>
      </c>
      <c r="B14" s="57" t="s">
        <v>52</v>
      </c>
      <c r="C14" s="57" t="s">
        <v>44</v>
      </c>
      <c r="D14" s="57" t="s">
        <v>53</v>
      </c>
      <c r="E14" s="57" t="s">
        <v>54</v>
      </c>
      <c r="F14" s="57" t="s">
        <v>45</v>
      </c>
      <c r="G14" s="57" t="s">
        <v>46</v>
      </c>
      <c r="H14" s="328" t="s">
        <v>47</v>
      </c>
      <c r="I14" s="329"/>
    </row>
    <row r="15" spans="1:10" ht="16.5" thickBot="1">
      <c r="A15" s="58"/>
      <c r="B15" s="59" t="s">
        <v>4</v>
      </c>
      <c r="C15" s="53"/>
      <c r="D15" s="53"/>
      <c r="E15" s="53"/>
      <c r="F15" s="53"/>
      <c r="G15" s="52"/>
      <c r="H15" s="330">
        <f>C11</f>
        <v>0</v>
      </c>
      <c r="I15" s="331"/>
      <c r="J15" s="160"/>
    </row>
    <row r="16" spans="1:10" ht="16.5" hidden="1" thickBot="1">
      <c r="A16" s="58" t="s">
        <v>48</v>
      </c>
      <c r="B16" s="59" t="s">
        <v>89</v>
      </c>
      <c r="C16" s="53" t="s">
        <v>49</v>
      </c>
      <c r="D16" s="59" t="s">
        <v>94</v>
      </c>
      <c r="E16" s="49"/>
      <c r="F16" s="53" t="s">
        <v>50</v>
      </c>
      <c r="G16" s="52">
        <v>5012</v>
      </c>
      <c r="H16" s="326">
        <f>C10</f>
        <v>0</v>
      </c>
      <c r="I16" s="327"/>
    </row>
    <row r="17" spans="6:9" ht="15">
      <c r="F17" s="167"/>
      <c r="G17" s="167"/>
      <c r="H17" s="168"/>
      <c r="I17" s="168"/>
    </row>
  </sheetData>
  <mergeCells count="20">
    <mergeCell ref="A13:I13"/>
    <mergeCell ref="H16:I16"/>
    <mergeCell ref="H14:I14"/>
    <mergeCell ref="H15:I15"/>
    <mergeCell ref="A10:B10"/>
    <mergeCell ref="C10:I10"/>
    <mergeCell ref="C11:I11"/>
    <mergeCell ref="A1:J1"/>
    <mergeCell ref="A2:J2"/>
    <mergeCell ref="A3:J3"/>
    <mergeCell ref="A4:J4"/>
    <mergeCell ref="A9:B9"/>
    <mergeCell ref="A6:B6"/>
    <mergeCell ref="C6:I6"/>
    <mergeCell ref="A8:B8"/>
    <mergeCell ref="C8:I8"/>
    <mergeCell ref="A5:B5"/>
    <mergeCell ref="C5:I5"/>
    <mergeCell ref="C9:I9"/>
    <mergeCell ref="C7:I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1323A418-4CA8-4D97-93C1-0656D539076E}">
          <x14:formula1>
            <xm:f>Sheet6!$A$2:$A$14</xm:f>
          </x14:formula1>
          <xm:sqref>B16</xm:sqref>
        </x14:dataValidation>
        <x14:dataValidation type="list" allowBlank="1" showInputMessage="1" showErrorMessage="1" xr:uid="{F18C3457-D4D4-4FEF-8C2F-25C9DBC45084}">
          <x14:formula1>
            <xm:f>Sheet1!$A$1:$A$8</xm:f>
          </x14:formula1>
          <xm:sqref>B15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4639-4B05-4144-896C-60A0EE446C76}">
  <dimension ref="A1:A8"/>
  <sheetViews>
    <sheetView workbookViewId="0">
      <selection activeCell="A9" sqref="A9"/>
    </sheetView>
  </sheetViews>
  <sheetFormatPr defaultRowHeight="14.25"/>
  <cols>
    <col min="1" max="1" width="36.125" customWidth="1"/>
  </cols>
  <sheetData>
    <row r="1" spans="1:1">
      <c r="A1" t="s">
        <v>4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F1AE-14B0-4BB1-8807-1F66741EAD08}">
  <dimension ref="A1:A14"/>
  <sheetViews>
    <sheetView workbookViewId="0">
      <selection sqref="A1:D14"/>
    </sheetView>
  </sheetViews>
  <sheetFormatPr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53827c-5da4-4461-996d-bca4631532e7" xsi:nil="true"/>
    <lcf76f155ced4ddcb4097134ff3c332f xmlns="247a22aa-f6b6-4c0e-827a-afaa6b7989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E7C53D307E468F1DA6B3377C1A5C" ma:contentTypeVersion="14" ma:contentTypeDescription="Create a new document." ma:contentTypeScope="" ma:versionID="ab388101670c6096e9014a1adc45ab92">
  <xsd:schema xmlns:xsd="http://www.w3.org/2001/XMLSchema" xmlns:xs="http://www.w3.org/2001/XMLSchema" xmlns:p="http://schemas.microsoft.com/office/2006/metadata/properties" xmlns:ns2="247a22aa-f6b6-4c0e-827a-afaa6b7989fa" xmlns:ns3="c553827c-5da4-4461-996d-bca4631532e7" targetNamespace="http://schemas.microsoft.com/office/2006/metadata/properties" ma:root="true" ma:fieldsID="7d88a7ee56af9666987bea10ca11668b" ns2:_="" ns3:_="">
    <xsd:import namespace="247a22aa-f6b6-4c0e-827a-afaa6b7989fa"/>
    <xsd:import namespace="c553827c-5da4-4461-996d-bca463153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a22aa-f6b6-4c0e-827a-afaa6b79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3827c-5da4-4461-996d-bca463153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3965d15-aabc-406b-b538-51ea3d0601ad}" ma:internalName="TaxCatchAll" ma:showField="CatchAllData" ma:web="c553827c-5da4-4461-996d-bca463153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19FAC-B532-4686-B288-748B83407F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E4B602-5D66-4416-9905-BB04AAEA9621}">
  <ds:schemaRefs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c553827c-5da4-4461-996d-bca4631532e7"/>
    <ds:schemaRef ds:uri="247a22aa-f6b6-4c0e-827a-afaa6b7989fa"/>
  </ds:schemaRefs>
</ds:datastoreItem>
</file>

<file path=customXml/itemProps3.xml><?xml version="1.0" encoding="utf-8"?>
<ds:datastoreItem xmlns:ds="http://schemas.openxmlformats.org/officeDocument/2006/customXml" ds:itemID="{8C03EA29-35D7-4C62-916A-4A5565FFE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7a22aa-f6b6-4c0e-827a-afaa6b7989fa"/>
    <ds:schemaRef ds:uri="c553827c-5da4-4461-996d-bca463153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Personnel Instructions</vt:lpstr>
      <vt:lpstr>Personnel Cost</vt:lpstr>
      <vt:lpstr>Operating Instructions</vt:lpstr>
      <vt:lpstr>Personnel Drop Down</vt:lpstr>
      <vt:lpstr>Operating Cost</vt:lpstr>
      <vt:lpstr>Operating Drop Down</vt:lpstr>
      <vt:lpstr>Summary</vt:lpstr>
      <vt:lpstr>Sheet1</vt:lpstr>
      <vt:lpstr>Sheet6</vt:lpstr>
    </vt:vector>
  </TitlesOfParts>
  <Company>DOWL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Kendal Ramage</dc:creator>
  <cp:lastModifiedBy>Garrett, Rebecca A (DOT)</cp:lastModifiedBy>
  <dcterms:created xsi:type="dcterms:W3CDTF">2023-08-24T19:15:48Z</dcterms:created>
  <dcterms:modified xsi:type="dcterms:W3CDTF">2025-07-07T20:35:57Z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0x0101000F68E7C53D307E468F1DA6B3377C1A5C</vt:lpwstr>
  </property>
</Properties>
</file>