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Environmental\Tracy\De-icing related\2020-2021 Deicing Season\"/>
    </mc:Choice>
  </mc:AlternateContent>
  <xr:revisionPtr revIDLastSave="0" documentId="13_ncr:1_{5151C4AD-D154-41F5-BD45-5A60370DF436}" xr6:coauthVersionLast="46" xr6:coauthVersionMax="47" xr10:uidLastSave="{00000000-0000-0000-0000-000000000000}"/>
  <bookViews>
    <workbookView xWindow="-120" yWindow="-120" windowWidth="19440" windowHeight="15150" xr2:uid="{00000000-000D-0000-FFFF-FFFF00000000}"/>
  </bookViews>
  <sheets>
    <sheet name="ADF Tracking" sheetId="2" r:id="rId1"/>
    <sheet name="Instructions" sheetId="3" r:id="rId2"/>
    <sheet name="Drainage Basins" sheetId="4" r:id="rId3"/>
  </sheets>
  <definedNames>
    <definedName name="_xlnm.Print_Area" localSheetId="0">'ADF Tracking'!$A$1:$M$62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9" i="2" l="1"/>
  <c r="M39" i="2" s="1"/>
  <c r="J39" i="2"/>
  <c r="K38" i="2"/>
  <c r="M38" i="2" s="1"/>
  <c r="J38" i="2"/>
  <c r="K37" i="2"/>
  <c r="J37" i="2"/>
  <c r="K36" i="2"/>
  <c r="J36" i="2"/>
  <c r="K35" i="2"/>
  <c r="J35" i="2"/>
  <c r="K34" i="2"/>
  <c r="M34" i="2" s="1"/>
  <c r="J34" i="2"/>
  <c r="K33" i="2"/>
  <c r="M33" i="2" s="1"/>
  <c r="J33" i="2"/>
  <c r="K32" i="2"/>
  <c r="M32" i="2" s="1"/>
  <c r="J32" i="2"/>
  <c r="K31" i="2"/>
  <c r="J31" i="2"/>
  <c r="K48" i="2"/>
  <c r="J48" i="2"/>
  <c r="K47" i="2"/>
  <c r="J47" i="2"/>
  <c r="K46" i="2"/>
  <c r="M46" i="2" s="1"/>
  <c r="J46" i="2"/>
  <c r="K45" i="2"/>
  <c r="J45" i="2"/>
  <c r="K44" i="2"/>
  <c r="M44" i="2" s="1"/>
  <c r="J44" i="2"/>
  <c r="K43" i="2"/>
  <c r="J43" i="2"/>
  <c r="K42" i="2"/>
  <c r="J42" i="2"/>
  <c r="K41" i="2"/>
  <c r="J41" i="2"/>
  <c r="K40" i="2"/>
  <c r="M40" i="2" s="1"/>
  <c r="J40" i="2"/>
  <c r="K14" i="2"/>
  <c r="K13" i="2"/>
  <c r="M35" i="2" l="1"/>
  <c r="M36" i="2"/>
  <c r="M37" i="2"/>
  <c r="M31" i="2"/>
  <c r="M48" i="2"/>
  <c r="M42" i="2"/>
  <c r="M45" i="2"/>
  <c r="M43" i="2"/>
  <c r="L31" i="2"/>
  <c r="L32" i="2"/>
  <c r="L33" i="2"/>
  <c r="L34" i="2"/>
  <c r="L35" i="2"/>
  <c r="L36" i="2"/>
  <c r="L37" i="2"/>
  <c r="L38" i="2"/>
  <c r="L39" i="2"/>
  <c r="M41" i="2"/>
  <c r="M47" i="2"/>
  <c r="L40" i="2"/>
  <c r="L41" i="2"/>
  <c r="L42" i="2"/>
  <c r="L43" i="2"/>
  <c r="L44" i="2"/>
  <c r="L45" i="2"/>
  <c r="L46" i="2"/>
  <c r="L47" i="2"/>
  <c r="L48" i="2"/>
  <c r="K50" i="2"/>
  <c r="J50" i="2"/>
  <c r="K49" i="2"/>
  <c r="L49" i="2" s="1"/>
  <c r="J49" i="2"/>
  <c r="K30" i="2"/>
  <c r="L30" i="2" s="1"/>
  <c r="J30" i="2"/>
  <c r="K29" i="2"/>
  <c r="L29" i="2" s="1"/>
  <c r="J29" i="2"/>
  <c r="K28" i="2"/>
  <c r="L28" i="2" s="1"/>
  <c r="J28" i="2"/>
  <c r="K27" i="2"/>
  <c r="L27" i="2" s="1"/>
  <c r="J27" i="2"/>
  <c r="K26" i="2"/>
  <c r="L26" i="2" s="1"/>
  <c r="J26" i="2"/>
  <c r="K25" i="2"/>
  <c r="L25" i="2" s="1"/>
  <c r="J25" i="2"/>
  <c r="K24" i="2"/>
  <c r="L24" i="2" s="1"/>
  <c r="J24" i="2"/>
  <c r="K23" i="2"/>
  <c r="L23" i="2" s="1"/>
  <c r="J23" i="2"/>
  <c r="K22" i="2"/>
  <c r="L22" i="2" s="1"/>
  <c r="J22" i="2"/>
  <c r="K21" i="2"/>
  <c r="L21" i="2" s="1"/>
  <c r="J21" i="2"/>
  <c r="K20" i="2"/>
  <c r="L20" i="2" s="1"/>
  <c r="J20" i="2"/>
  <c r="K19" i="2"/>
  <c r="L19" i="2" s="1"/>
  <c r="J19" i="2"/>
  <c r="K18" i="2"/>
  <c r="L18" i="2" s="1"/>
  <c r="J18" i="2"/>
  <c r="K17" i="2"/>
  <c r="L17" i="2" s="1"/>
  <c r="J17" i="2"/>
  <c r="K16" i="2"/>
  <c r="L16" i="2" s="1"/>
  <c r="J16" i="2"/>
  <c r="M16" i="2" s="1"/>
  <c r="K15" i="2"/>
  <c r="L15" i="2" s="1"/>
  <c r="J15" i="2"/>
  <c r="L14" i="2"/>
  <c r="J14" i="2"/>
  <c r="M29" i="2" l="1"/>
  <c r="M20" i="2"/>
  <c r="M24" i="2"/>
  <c r="M28" i="2"/>
  <c r="M50" i="2"/>
  <c r="M23" i="2"/>
  <c r="M18" i="2"/>
  <c r="M22" i="2"/>
  <c r="M26" i="2"/>
  <c r="M30" i="2"/>
  <c r="M49" i="2"/>
  <c r="M19" i="2"/>
  <c r="M27" i="2"/>
  <c r="M17" i="2"/>
  <c r="M21" i="2"/>
  <c r="M25" i="2"/>
  <c r="M15" i="2"/>
  <c r="M14" i="2"/>
  <c r="L50" i="2"/>
  <c r="J13" i="2"/>
  <c r="J51" i="2" s="1"/>
  <c r="M13" i="2" l="1"/>
  <c r="L13" i="2"/>
  <c r="F51" i="2"/>
  <c r="G51" i="2" l="1"/>
  <c r="I51" i="2"/>
  <c r="H51" i="2"/>
  <c r="K51" i="2" l="1"/>
  <c r="M51" i="2" l="1"/>
  <c r="L51" i="2"/>
</calcChain>
</file>

<file path=xl/sharedStrings.xml><?xml version="1.0" encoding="utf-8"?>
<sst xmlns="http://schemas.openxmlformats.org/spreadsheetml/2006/main" count="109" uniqueCount="98">
  <si>
    <t>Total Gallons Applied</t>
  </si>
  <si>
    <t>Totals</t>
  </si>
  <si>
    <r>
      <t>% Reduced PG and BOD</t>
    </r>
    <r>
      <rPr>
        <b/>
        <vertAlign val="subscript"/>
        <sz val="10"/>
        <rFont val="Arial Narrow"/>
        <family val="2"/>
      </rPr>
      <t>5</t>
    </r>
  </si>
  <si>
    <r>
      <t>Vol</t>
    </r>
    <r>
      <rPr>
        <b/>
        <vertAlign val="subscript"/>
        <sz val="10"/>
        <rFont val="Arial Narrow"/>
        <family val="2"/>
      </rPr>
      <t>ADF</t>
    </r>
  </si>
  <si>
    <t>Calculation terms:</t>
  </si>
  <si>
    <r>
      <t>MIX</t>
    </r>
    <r>
      <rPr>
        <b/>
        <vertAlign val="subscript"/>
        <sz val="10"/>
        <rFont val="Arial Narrow"/>
        <family val="2"/>
      </rPr>
      <t>BTT</t>
    </r>
  </si>
  <si>
    <t>Type I %ADF Mixture</t>
  </si>
  <si>
    <t>Contact:</t>
  </si>
  <si>
    <t>Month/Year:</t>
  </si>
  <si>
    <t>Type I ADF Product Type Used:</t>
  </si>
  <si>
    <t>Type IV AAF Product Type Used:</t>
  </si>
  <si>
    <t>Type IV ADF</t>
  </si>
  <si>
    <t>Type I ADF</t>
  </si>
  <si>
    <t>PG</t>
  </si>
  <si>
    <t>PG Content</t>
  </si>
  <si>
    <t>n/a</t>
  </si>
  <si>
    <r>
      <t>Vol</t>
    </r>
    <r>
      <rPr>
        <b/>
        <vertAlign val="subscript"/>
        <sz val="10"/>
        <rFont val="Arial Narrow"/>
        <family val="2"/>
      </rPr>
      <t>TIV</t>
    </r>
  </si>
  <si>
    <t>Reductions</t>
  </si>
  <si>
    <t>Legend:</t>
  </si>
  <si>
    <t>Volume of Type IV applied (gallons)</t>
  </si>
  <si>
    <t>Volume of Type I ADF applied (gallons)</t>
  </si>
  <si>
    <t>ADF Dilution in applied Type I fluid</t>
  </si>
  <si>
    <t>Reduction in gallons of Propylene Glycol as a result of Blend-to-Temperature</t>
  </si>
  <si>
    <r>
      <t>Reduction in pounds of BOD</t>
    </r>
    <r>
      <rPr>
        <vertAlign val="subscript"/>
        <sz val="10"/>
        <rFont val="Arial"/>
        <family val="2"/>
      </rPr>
      <t>5</t>
    </r>
    <r>
      <rPr>
        <sz val="10"/>
        <rFont val="Arial"/>
        <family val="2"/>
      </rPr>
      <t xml:space="preserve"> as a result of Blend-to-Temperature</t>
    </r>
  </si>
  <si>
    <r>
      <t>Relative reduction in Propylene Glycol and BOD</t>
    </r>
    <r>
      <rPr>
        <vertAlign val="subscript"/>
        <sz val="10"/>
        <rFont val="Arial"/>
        <family val="2"/>
      </rPr>
      <t>5</t>
    </r>
    <r>
      <rPr>
        <sz val="10"/>
        <rFont val="Arial"/>
        <family val="2"/>
      </rPr>
      <t xml:space="preserve"> as a result of Blend-to-Temperature</t>
    </r>
  </si>
  <si>
    <r>
      <t>BOD</t>
    </r>
    <r>
      <rPr>
        <b/>
        <vertAlign val="subscript"/>
        <sz val="10"/>
        <rFont val="Arial Narrow"/>
        <family val="2"/>
      </rPr>
      <t>5 Reduced Pounds</t>
    </r>
    <r>
      <rPr>
        <b/>
        <sz val="10"/>
        <rFont val="Arial Narrow"/>
        <family val="2"/>
      </rPr>
      <t>:</t>
    </r>
  </si>
  <si>
    <r>
      <t>MIX</t>
    </r>
    <r>
      <rPr>
        <b/>
        <vertAlign val="subscript"/>
        <sz val="10"/>
        <rFont val="Arial Narrow"/>
        <family val="2"/>
      </rPr>
      <t>BTT</t>
    </r>
    <r>
      <rPr>
        <b/>
        <sz val="10"/>
        <rFont val="Arial Narrow"/>
        <family val="2"/>
      </rPr>
      <t xml:space="preserve">: </t>
    </r>
  </si>
  <si>
    <r>
      <t>Vol</t>
    </r>
    <r>
      <rPr>
        <b/>
        <vertAlign val="subscript"/>
        <sz val="10"/>
        <rFont val="Arial Narrow"/>
        <family val="2"/>
      </rPr>
      <t>ADF</t>
    </r>
    <r>
      <rPr>
        <b/>
        <sz val="10"/>
        <rFont val="Arial Narrow"/>
        <family val="2"/>
      </rPr>
      <t xml:space="preserve">: </t>
    </r>
  </si>
  <si>
    <r>
      <t>Vol</t>
    </r>
    <r>
      <rPr>
        <b/>
        <vertAlign val="subscript"/>
        <sz val="10"/>
        <rFont val="Arial Narrow"/>
        <family val="2"/>
      </rPr>
      <t>TIV</t>
    </r>
    <r>
      <rPr>
        <b/>
        <sz val="10"/>
        <rFont val="Arial Narrow"/>
        <family val="2"/>
      </rPr>
      <t xml:space="preserve">: </t>
    </r>
  </si>
  <si>
    <r>
      <t>% Reduced PG and BOD</t>
    </r>
    <r>
      <rPr>
        <b/>
        <vertAlign val="subscript"/>
        <sz val="10"/>
        <rFont val="Arial Narrow"/>
        <family val="2"/>
      </rPr>
      <t>5</t>
    </r>
    <r>
      <rPr>
        <b/>
        <sz val="10"/>
        <rFont val="Arial Narrow"/>
        <family val="2"/>
      </rPr>
      <t xml:space="preserve">: </t>
    </r>
  </si>
  <si>
    <r>
      <t>PG</t>
    </r>
    <r>
      <rPr>
        <b/>
        <vertAlign val="subscript"/>
        <sz val="10"/>
        <rFont val="Arial Narrow"/>
        <family val="2"/>
      </rPr>
      <t>Reduced Gals</t>
    </r>
    <r>
      <rPr>
        <b/>
        <sz val="10"/>
        <rFont val="Arial Narrow"/>
        <family val="2"/>
      </rPr>
      <t xml:space="preserve">: </t>
    </r>
  </si>
  <si>
    <t>Number of Aircraft Deiced</t>
  </si>
  <si>
    <t>.</t>
  </si>
  <si>
    <r>
      <t>PG</t>
    </r>
    <r>
      <rPr>
        <b/>
        <vertAlign val="subscript"/>
        <sz val="10"/>
        <rFont val="Arial Narrow"/>
        <family val="2"/>
      </rPr>
      <t xml:space="preserve">Reduced </t>
    </r>
    <r>
      <rPr>
        <b/>
        <sz val="10"/>
        <rFont val="Arial Narrow"/>
        <family val="2"/>
      </rPr>
      <t>Gals</t>
    </r>
  </si>
  <si>
    <r>
      <t>BOD</t>
    </r>
    <r>
      <rPr>
        <b/>
        <vertAlign val="subscript"/>
        <sz val="10"/>
        <rFont val="Arial Narrow"/>
        <family val="2"/>
      </rPr>
      <t xml:space="preserve">5 Reduced </t>
    </r>
    <r>
      <rPr>
        <b/>
        <sz val="10"/>
        <rFont val="Arial Narrow"/>
        <family val="2"/>
      </rPr>
      <t>Pounds</t>
    </r>
  </si>
  <si>
    <t>ANC ADF Usage Reporting Template</t>
  </si>
  <si>
    <t>Weather</t>
  </si>
  <si>
    <t>Temp (F)</t>
  </si>
  <si>
    <t>Location</t>
  </si>
  <si>
    <t>SN = Snow</t>
  </si>
  <si>
    <t>GS = Snow Pellets</t>
  </si>
  <si>
    <t>FRST = Frost</t>
  </si>
  <si>
    <t>FZRA = Freezing Rain</t>
  </si>
  <si>
    <t>SLT = Sleet</t>
  </si>
  <si>
    <t>R2</t>
  </si>
  <si>
    <t>SN</t>
  </si>
  <si>
    <t>Gate Number</t>
  </si>
  <si>
    <t>Specific Ramp</t>
  </si>
  <si>
    <t>Specific Taxiway</t>
  </si>
  <si>
    <t>Total Gallons of Type 1 Mix Applied</t>
  </si>
  <si>
    <r>
      <t>Mix</t>
    </r>
    <r>
      <rPr>
        <vertAlign val="subscript"/>
        <sz val="10"/>
        <rFont val="Arial"/>
        <family val="2"/>
      </rPr>
      <t>Baseline:</t>
    </r>
  </si>
  <si>
    <t xml:space="preserve">Air Carriers and FBOs which apply aircraft deicing fluids are to complete this spreadsheet and provide to </t>
  </si>
  <si>
    <t>Tracy Mitchell</t>
  </si>
  <si>
    <t>Environmental Specialist III</t>
  </si>
  <si>
    <t>Airport Environmental Office</t>
  </si>
  <si>
    <t>(907) 266-2467</t>
  </si>
  <si>
    <t>Cells which are highlighted in YELLOW are locked and should not be changed.</t>
  </si>
  <si>
    <t>For each deicing event, complete the table as follows:</t>
  </si>
  <si>
    <t>This is the name of the air carrier or FBO conducting the deicing operation.</t>
  </si>
  <si>
    <t>Name and telephone number of person reporting data.</t>
  </si>
  <si>
    <t>Provide month/year of report.</t>
  </si>
  <si>
    <t>Type I ADF Product:</t>
  </si>
  <si>
    <t>Provide name of product used.</t>
  </si>
  <si>
    <t>Type IV ADF Product:</t>
  </si>
  <si>
    <t>Date Column</t>
  </si>
  <si>
    <t>Provide date of deicing operation as mm/dd/yyyy</t>
  </si>
  <si>
    <t>Provide description of weather during operation.  See list of descriptors at bottom of sheet.</t>
  </si>
  <si>
    <t>Temperature</t>
  </si>
  <si>
    <t>Provide approximate temperature at time of deicing operation</t>
  </si>
  <si>
    <t>Provide location of deicign operation.  Use gate number, RON number, Ramp or Taxiway designation.</t>
  </si>
  <si>
    <t>Number of aircraft deiced</t>
  </si>
  <si>
    <t>Provide number of aircraft deiced during deicing event.</t>
  </si>
  <si>
    <t>Type I mixture:</t>
  </si>
  <si>
    <t>Provide percent of ADF Type I in fluid mixture.  E.g., report 40% for a 40:60 fluid (% ADF Type I: % Water)</t>
  </si>
  <si>
    <t>Total Gallons of Type I:</t>
  </si>
  <si>
    <t>Provide the estimated volume of MIXED deicing fluid used to deice the number of aircraft reported to be deiced.</t>
  </si>
  <si>
    <t>Total Gallons of Type IV:</t>
  </si>
  <si>
    <t>Provide estimated volume of Type IV fluid applied to anti-ice the aircraft.</t>
  </si>
  <si>
    <t>Contact Name and Number:</t>
  </si>
  <si>
    <t>Air Carrier:</t>
  </si>
  <si>
    <t>Deicing Operator:</t>
  </si>
  <si>
    <t>List the name of the aircraft's air carrier</t>
  </si>
  <si>
    <t>Example</t>
  </si>
  <si>
    <t>Air Carrier</t>
  </si>
  <si>
    <t>Date
mm/dd/yy</t>
  </si>
  <si>
    <t>Alaska</t>
  </si>
  <si>
    <t>If deicing by FBO, provide name of air carrier deiced</t>
  </si>
  <si>
    <t>Drainage Basin - See Worksheet</t>
  </si>
  <si>
    <t>tons</t>
  </si>
  <si>
    <t>Potassium Acetate</t>
  </si>
  <si>
    <t>gallons</t>
  </si>
  <si>
    <t>Sodium Acetate</t>
  </si>
  <si>
    <t>Sodium Formate</t>
  </si>
  <si>
    <t>tons/gallons</t>
  </si>
  <si>
    <t>* Describe Other</t>
  </si>
  <si>
    <t>Other*, e.g. sand</t>
  </si>
  <si>
    <t xml:space="preserve">Do not enter anything in yellow cells.  </t>
  </si>
  <si>
    <t>Other Deicers Used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</si>
</sst>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8"/>
      <name val="Arial"/>
      <family val="2"/>
    </font>
    <font>
      <b/>
      <sz val="10"/>
      <name val="Arial"/>
      <family val="2"/>
    </font>
    <font>
      <vertAlign val="subscript"/>
      <sz val="10"/>
      <name val="Arial"/>
      <family val="2"/>
    </font>
    <font>
      <b/>
      <vertAlign val="subscript"/>
      <sz val="10"/>
      <name val="Arial Narrow"/>
      <family val="2"/>
    </font>
    <font>
      <b/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Arial Narrow"/>
      <family val="2"/>
    </font>
    <font>
      <sz val="14"/>
      <color theme="1"/>
      <name val="Arial Narrow"/>
      <family val="2"/>
    </font>
    <font>
      <b/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53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/>
      <top style="double">
        <color auto="1"/>
      </top>
      <bottom style="thick">
        <color auto="1"/>
      </bottom>
      <diagonal/>
    </border>
    <border>
      <left/>
      <right style="thin">
        <color auto="1"/>
      </right>
      <top style="double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double">
        <color auto="1"/>
      </bottom>
      <diagonal/>
    </border>
    <border>
      <left/>
      <right style="medium">
        <color indexed="64"/>
      </right>
      <top/>
      <bottom style="double">
        <color auto="1"/>
      </bottom>
      <diagonal/>
    </border>
    <border>
      <left style="medium">
        <color indexed="64"/>
      </left>
      <right style="thin">
        <color auto="1"/>
      </right>
      <top style="double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medium">
        <color indexed="64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9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</cellStyleXfs>
  <cellXfs count="97">
    <xf numFmtId="0" fontId="0" fillId="0" borderId="0" xfId="0"/>
    <xf numFmtId="0" fontId="1" fillId="0" borderId="0" xfId="6" applyBorder="1" applyAlignment="1">
      <alignment horizontal="center" vertical="center"/>
    </xf>
    <xf numFmtId="0" fontId="1" fillId="0" borderId="0" xfId="6" applyBorder="1" applyAlignment="1">
      <alignment vertical="center"/>
    </xf>
    <xf numFmtId="0" fontId="2" fillId="0" borderId="0" xfId="6" applyFont="1" applyBorder="1" applyAlignment="1">
      <alignment horizontal="left" vertical="center"/>
    </xf>
    <xf numFmtId="0" fontId="2" fillId="0" borderId="0" xfId="6" applyFont="1" applyBorder="1" applyAlignment="1">
      <alignment vertical="center"/>
    </xf>
    <xf numFmtId="0" fontId="2" fillId="0" borderId="0" xfId="6" applyFont="1" applyBorder="1" applyAlignment="1">
      <alignment horizontal="center" vertical="center"/>
    </xf>
    <xf numFmtId="0" fontId="1" fillId="0" borderId="3" xfId="6" applyBorder="1" applyAlignment="1">
      <alignment horizontal="center" vertical="center" wrapText="1"/>
    </xf>
    <xf numFmtId="9" fontId="1" fillId="0" borderId="3" xfId="6" applyNumberFormat="1" applyBorder="1" applyAlignment="1">
      <alignment horizontal="center" vertical="center"/>
    </xf>
    <xf numFmtId="0" fontId="2" fillId="0" borderId="4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1" fillId="0" borderId="7" xfId="6" applyBorder="1" applyAlignment="1">
      <alignment horizontal="center" vertical="center" wrapText="1"/>
    </xf>
    <xf numFmtId="9" fontId="1" fillId="0" borderId="7" xfId="6" applyNumberFormat="1" applyBorder="1" applyAlignment="1">
      <alignment horizontal="center" vertical="center"/>
    </xf>
    <xf numFmtId="0" fontId="1" fillId="0" borderId="0" xfId="6" applyBorder="1" applyAlignment="1">
      <alignment horizontal="right" vertical="center"/>
    </xf>
    <xf numFmtId="0" fontId="1" fillId="0" borderId="6" xfId="6" applyBorder="1" applyAlignment="1">
      <alignment horizontal="center" vertical="center" wrapText="1"/>
    </xf>
    <xf numFmtId="9" fontId="1" fillId="0" borderId="6" xfId="6" applyNumberFormat="1" applyBorder="1" applyAlignment="1">
      <alignment horizontal="center" vertical="center"/>
    </xf>
    <xf numFmtId="0" fontId="1" fillId="0" borderId="9" xfId="6" applyBorder="1" applyAlignment="1">
      <alignment horizontal="center" vertical="center" wrapText="1"/>
    </xf>
    <xf numFmtId="9" fontId="1" fillId="0" borderId="9" xfId="6" applyNumberFormat="1" applyBorder="1" applyAlignment="1">
      <alignment horizontal="center" vertical="center"/>
    </xf>
    <xf numFmtId="14" fontId="3" fillId="0" borderId="9" xfId="6" applyNumberFormat="1" applyFont="1" applyBorder="1" applyAlignment="1">
      <alignment horizontal="center" vertical="center" wrapText="1"/>
    </xf>
    <xf numFmtId="14" fontId="3" fillId="0" borderId="6" xfId="6" applyNumberFormat="1" applyFont="1" applyBorder="1" applyAlignment="1">
      <alignment horizontal="center" vertical="center" wrapText="1"/>
    </xf>
    <xf numFmtId="14" fontId="3" fillId="0" borderId="3" xfId="6" applyNumberFormat="1" applyFont="1" applyBorder="1" applyAlignment="1">
      <alignment horizontal="center" vertical="center" wrapText="1"/>
    </xf>
    <xf numFmtId="14" fontId="3" fillId="0" borderId="7" xfId="6" applyNumberFormat="1" applyFont="1" applyBorder="1" applyAlignment="1">
      <alignment horizontal="center" vertical="center" wrapText="1"/>
    </xf>
    <xf numFmtId="0" fontId="7" fillId="0" borderId="0" xfId="6" applyFont="1" applyBorder="1" applyAlignment="1">
      <alignment vertical="center"/>
    </xf>
    <xf numFmtId="0" fontId="1" fillId="0" borderId="12" xfId="6" applyBorder="1" applyAlignment="1">
      <alignment vertical="center"/>
    </xf>
    <xf numFmtId="0" fontId="1" fillId="0" borderId="13" xfId="6" applyBorder="1" applyAlignment="1">
      <alignment vertical="center"/>
    </xf>
    <xf numFmtId="0" fontId="4" fillId="0" borderId="12" xfId="6" applyFont="1" applyBorder="1" applyAlignment="1">
      <alignment vertical="center"/>
    </xf>
    <xf numFmtId="0" fontId="1" fillId="0" borderId="15" xfId="6" applyBorder="1" applyAlignment="1">
      <alignment horizontal="center" vertical="center" wrapText="1"/>
    </xf>
    <xf numFmtId="0" fontId="1" fillId="0" borderId="16" xfId="6" applyBorder="1" applyAlignment="1">
      <alignment horizontal="center" vertical="center" wrapText="1"/>
    </xf>
    <xf numFmtId="0" fontId="1" fillId="0" borderId="17" xfId="6" applyBorder="1" applyAlignment="1">
      <alignment horizontal="center" vertical="center" wrapText="1"/>
    </xf>
    <xf numFmtId="0" fontId="4" fillId="0" borderId="3" xfId="6" applyFont="1" applyBorder="1" applyAlignment="1">
      <alignment horizontal="center" vertical="center"/>
    </xf>
    <xf numFmtId="0" fontId="2" fillId="0" borderId="20" xfId="6" applyFont="1" applyBorder="1" applyAlignment="1">
      <alignment horizontal="center" vertical="center" wrapText="1"/>
    </xf>
    <xf numFmtId="0" fontId="2" fillId="0" borderId="21" xfId="6" applyFont="1" applyBorder="1" applyAlignment="1">
      <alignment horizontal="center" vertical="center" wrapText="1"/>
    </xf>
    <xf numFmtId="0" fontId="2" fillId="0" borderId="23" xfId="6" applyFont="1" applyBorder="1" applyAlignment="1">
      <alignment horizontal="center" vertical="center" wrapText="1"/>
    </xf>
    <xf numFmtId="0" fontId="2" fillId="0" borderId="24" xfId="6" applyFont="1" applyBorder="1" applyAlignment="1">
      <alignment horizontal="center" vertical="center" wrapText="1"/>
    </xf>
    <xf numFmtId="0" fontId="1" fillId="0" borderId="25" xfId="6" applyBorder="1" applyAlignment="1">
      <alignment horizontal="center" vertical="center" wrapText="1"/>
    </xf>
    <xf numFmtId="0" fontId="1" fillId="0" borderId="26" xfId="6" applyBorder="1" applyAlignment="1">
      <alignment horizontal="center" vertical="center" wrapText="1"/>
    </xf>
    <xf numFmtId="0" fontId="1" fillId="0" borderId="27" xfId="6" applyBorder="1" applyAlignment="1">
      <alignment horizontal="center" vertical="center" wrapText="1"/>
    </xf>
    <xf numFmtId="0" fontId="1" fillId="0" borderId="28" xfId="6" applyBorder="1" applyAlignment="1">
      <alignment horizontal="center" vertical="center" wrapText="1"/>
    </xf>
    <xf numFmtId="0" fontId="1" fillId="0" borderId="29" xfId="6" applyBorder="1" applyAlignment="1">
      <alignment horizontal="center" vertical="center" wrapText="1"/>
    </xf>
    <xf numFmtId="0" fontId="1" fillId="0" borderId="0" xfId="6" applyBorder="1" applyAlignment="1">
      <alignment horizontal="left" vertical="center"/>
    </xf>
    <xf numFmtId="0" fontId="2" fillId="0" borderId="14" xfId="6" applyFont="1" applyFill="1" applyBorder="1" applyAlignment="1">
      <alignment horizontal="center" vertical="center" wrapText="1"/>
    </xf>
    <xf numFmtId="0" fontId="2" fillId="0" borderId="11" xfId="6" applyFont="1" applyBorder="1" applyAlignment="1">
      <alignment horizontal="center" vertical="center" wrapText="1"/>
    </xf>
    <xf numFmtId="0" fontId="2" fillId="2" borderId="18" xfId="6" applyFont="1" applyFill="1" applyBorder="1" applyAlignment="1">
      <alignment horizontal="center" vertical="center" wrapText="1"/>
    </xf>
    <xf numFmtId="0" fontId="2" fillId="2" borderId="22" xfId="6" applyFont="1" applyFill="1" applyBorder="1" applyAlignment="1">
      <alignment horizontal="center" vertical="center" wrapText="1"/>
    </xf>
    <xf numFmtId="0" fontId="2" fillId="2" borderId="20" xfId="6" applyFont="1" applyFill="1" applyBorder="1" applyAlignment="1">
      <alignment horizontal="center" vertical="center" wrapText="1"/>
    </xf>
    <xf numFmtId="0" fontId="2" fillId="2" borderId="8" xfId="6" applyFont="1" applyFill="1" applyBorder="1" applyAlignment="1">
      <alignment horizontal="center" vertical="center" wrapText="1"/>
    </xf>
    <xf numFmtId="0" fontId="1" fillId="2" borderId="0" xfId="6" applyFill="1" applyBorder="1" applyAlignment="1">
      <alignment vertical="center"/>
    </xf>
    <xf numFmtId="0" fontId="3" fillId="0" borderId="9" xfId="6" applyNumberFormat="1" applyFont="1" applyBorder="1" applyAlignment="1">
      <alignment horizontal="center" vertical="center" wrapText="1"/>
    </xf>
    <xf numFmtId="0" fontId="3" fillId="0" borderId="6" xfId="6" applyNumberFormat="1" applyFont="1" applyBorder="1" applyAlignment="1">
      <alignment horizontal="center" vertical="center" wrapText="1"/>
    </xf>
    <xf numFmtId="0" fontId="3" fillId="0" borderId="3" xfId="6" applyNumberFormat="1" applyFont="1" applyBorder="1" applyAlignment="1">
      <alignment horizontal="center" vertical="center" wrapText="1"/>
    </xf>
    <xf numFmtId="0" fontId="3" fillId="0" borderId="7" xfId="6" applyNumberFormat="1" applyFont="1" applyBorder="1" applyAlignment="1">
      <alignment horizontal="center" vertical="center" wrapText="1"/>
    </xf>
    <xf numFmtId="0" fontId="1" fillId="2" borderId="19" xfId="6" applyFill="1" applyBorder="1" applyAlignment="1" applyProtection="1">
      <alignment horizontal="center" vertical="center" wrapText="1"/>
    </xf>
    <xf numFmtId="164" fontId="1" fillId="2" borderId="19" xfId="1" applyNumberFormat="1" applyFont="1" applyFill="1" applyBorder="1" applyAlignment="1" applyProtection="1">
      <alignment horizontal="center" vertical="center"/>
    </xf>
    <xf numFmtId="164" fontId="1" fillId="2" borderId="9" xfId="1" applyNumberFormat="1" applyFont="1" applyFill="1" applyBorder="1" applyAlignment="1" applyProtection="1">
      <alignment horizontal="center" vertical="center"/>
    </xf>
    <xf numFmtId="9" fontId="1" fillId="2" borderId="3" xfId="1" applyFont="1" applyFill="1" applyBorder="1" applyAlignment="1" applyProtection="1">
      <alignment horizontal="center" vertical="center"/>
    </xf>
    <xf numFmtId="0" fontId="0" fillId="0" borderId="0" xfId="0" applyFont="1"/>
    <xf numFmtId="0" fontId="0" fillId="0" borderId="0" xfId="0" applyFont="1" applyAlignment="1">
      <alignment vertical="center"/>
    </xf>
    <xf numFmtId="0" fontId="2" fillId="0" borderId="0" xfId="6" applyFont="1" applyFill="1" applyBorder="1" applyAlignment="1">
      <alignment horizontal="center" vertical="center" wrapText="1"/>
    </xf>
    <xf numFmtId="0" fontId="2" fillId="0" borderId="30" xfId="6" applyFont="1" applyBorder="1" applyAlignment="1">
      <alignment vertical="center"/>
    </xf>
    <xf numFmtId="0" fontId="2" fillId="0" borderId="31" xfId="6" applyFont="1" applyBorder="1" applyAlignment="1">
      <alignment vertical="center"/>
    </xf>
    <xf numFmtId="0" fontId="2" fillId="0" borderId="34" xfId="6" applyFont="1" applyBorder="1" applyAlignment="1">
      <alignment horizontal="center" vertical="center"/>
    </xf>
    <xf numFmtId="0" fontId="2" fillId="2" borderId="35" xfId="6" applyFont="1" applyFill="1" applyBorder="1" applyAlignment="1">
      <alignment horizontal="center" vertical="center"/>
    </xf>
    <xf numFmtId="0" fontId="2" fillId="0" borderId="38" xfId="6" applyFont="1" applyBorder="1" applyAlignment="1">
      <alignment horizontal="center" vertical="center" wrapText="1"/>
    </xf>
    <xf numFmtId="0" fontId="2" fillId="0" borderId="40" xfId="6" applyFont="1" applyBorder="1" applyAlignment="1">
      <alignment horizontal="center" vertical="center"/>
    </xf>
    <xf numFmtId="0" fontId="2" fillId="2" borderId="41" xfId="6" applyFont="1" applyFill="1" applyBorder="1" applyAlignment="1">
      <alignment horizontal="center" vertical="center" wrapText="1"/>
    </xf>
    <xf numFmtId="14" fontId="3" fillId="0" borderId="42" xfId="6" applyNumberFormat="1" applyFont="1" applyBorder="1" applyAlignment="1">
      <alignment horizontal="center" vertical="center" wrapText="1"/>
    </xf>
    <xf numFmtId="9" fontId="1" fillId="2" borderId="43" xfId="1" applyFont="1" applyFill="1" applyBorder="1" applyAlignment="1" applyProtection="1">
      <alignment horizontal="center" vertical="center"/>
    </xf>
    <xf numFmtId="0" fontId="1" fillId="0" borderId="44" xfId="6" applyBorder="1" applyAlignment="1">
      <alignment vertical="center"/>
    </xf>
    <xf numFmtId="0" fontId="1" fillId="0" borderId="45" xfId="6" applyBorder="1" applyAlignment="1">
      <alignment vertical="center"/>
    </xf>
    <xf numFmtId="0" fontId="1" fillId="0" borderId="46" xfId="6" applyBorder="1" applyAlignment="1">
      <alignment vertical="center"/>
    </xf>
    <xf numFmtId="0" fontId="1" fillId="0" borderId="47" xfId="6" applyBorder="1" applyAlignment="1">
      <alignment vertical="center"/>
    </xf>
    <xf numFmtId="14" fontId="4" fillId="0" borderId="48" xfId="6" applyNumberFormat="1" applyFont="1" applyBorder="1" applyAlignment="1">
      <alignment horizontal="center" vertical="center"/>
    </xf>
    <xf numFmtId="0" fontId="4" fillId="0" borderId="48" xfId="6" applyNumberFormat="1" applyFont="1" applyBorder="1" applyAlignment="1">
      <alignment horizontal="center" vertical="center"/>
    </xf>
    <xf numFmtId="0" fontId="4" fillId="0" borderId="48" xfId="6" applyFont="1" applyBorder="1" applyAlignment="1">
      <alignment horizontal="center" vertical="center"/>
    </xf>
    <xf numFmtId="9" fontId="4" fillId="0" borderId="48" xfId="1" applyFont="1" applyFill="1" applyBorder="1" applyAlignment="1">
      <alignment horizontal="center" vertical="center"/>
    </xf>
    <xf numFmtId="3" fontId="4" fillId="0" borderId="49" xfId="6" applyNumberFormat="1" applyFont="1" applyBorder="1" applyAlignment="1">
      <alignment horizontal="center" vertical="center"/>
    </xf>
    <xf numFmtId="3" fontId="4" fillId="0" borderId="50" xfId="6" applyNumberFormat="1" applyFont="1" applyBorder="1" applyAlignment="1">
      <alignment horizontal="center" vertical="center"/>
    </xf>
    <xf numFmtId="3" fontId="4" fillId="2" borderId="51" xfId="6" applyNumberFormat="1" applyFont="1" applyFill="1" applyBorder="1" applyAlignment="1">
      <alignment horizontal="center" vertical="center"/>
    </xf>
    <xf numFmtId="3" fontId="4" fillId="2" borderId="48" xfId="6" applyNumberFormat="1" applyFont="1" applyFill="1" applyBorder="1" applyAlignment="1">
      <alignment horizontal="center" vertical="center"/>
    </xf>
    <xf numFmtId="9" fontId="4" fillId="2" borderId="52" xfId="1" applyFont="1" applyFill="1" applyBorder="1" applyAlignment="1">
      <alignment horizontal="center" vertical="center"/>
    </xf>
    <xf numFmtId="0" fontId="2" fillId="2" borderId="31" xfId="6" applyFont="1" applyFill="1" applyBorder="1" applyAlignment="1">
      <alignment horizontal="center" vertical="center" wrapText="1"/>
    </xf>
    <xf numFmtId="0" fontId="2" fillId="2" borderId="36" xfId="6" applyFont="1" applyFill="1" applyBorder="1" applyAlignment="1">
      <alignment horizontal="center" vertical="center" wrapText="1"/>
    </xf>
    <xf numFmtId="0" fontId="2" fillId="2" borderId="37" xfId="6" applyFont="1" applyFill="1" applyBorder="1" applyAlignment="1">
      <alignment horizontal="center" vertical="center" wrapText="1"/>
    </xf>
    <xf numFmtId="0" fontId="2" fillId="2" borderId="11" xfId="6" applyFont="1" applyFill="1" applyBorder="1" applyAlignment="1">
      <alignment horizontal="center" vertical="center" wrapText="1"/>
    </xf>
    <xf numFmtId="0" fontId="2" fillId="2" borderId="2" xfId="6" applyFont="1" applyFill="1" applyBorder="1" applyAlignment="1">
      <alignment horizontal="center" vertical="center" wrapText="1"/>
    </xf>
    <xf numFmtId="0" fontId="2" fillId="2" borderId="39" xfId="6" applyFont="1" applyFill="1" applyBorder="1" applyAlignment="1">
      <alignment horizontal="center" vertical="center" wrapText="1"/>
    </xf>
    <xf numFmtId="0" fontId="2" fillId="0" borderId="10" xfId="6" applyFont="1" applyBorder="1" applyAlignment="1">
      <alignment horizontal="right" vertical="center" wrapText="1"/>
    </xf>
    <xf numFmtId="0" fontId="2" fillId="0" borderId="1" xfId="6" applyFont="1" applyBorder="1" applyAlignment="1">
      <alignment horizontal="right" vertical="center" wrapText="1"/>
    </xf>
    <xf numFmtId="0" fontId="2" fillId="0" borderId="32" xfId="6" applyFont="1" applyBorder="1" applyAlignment="1">
      <alignment horizontal="center" vertical="center"/>
    </xf>
    <xf numFmtId="0" fontId="2" fillId="0" borderId="33" xfId="6" applyFont="1" applyBorder="1" applyAlignment="1">
      <alignment horizontal="center" vertical="center"/>
    </xf>
    <xf numFmtId="0" fontId="2" fillId="0" borderId="0" xfId="6" applyFont="1" applyBorder="1" applyAlignment="1">
      <alignment horizontal="right" vertical="center"/>
    </xf>
    <xf numFmtId="0" fontId="2" fillId="0" borderId="0" xfId="6" applyFont="1" applyBorder="1" applyAlignment="1">
      <alignment horizontal="right" vertical="center" wrapText="1"/>
    </xf>
    <xf numFmtId="0" fontId="9" fillId="0" borderId="0" xfId="0" applyFont="1" applyAlignment="1">
      <alignment horizontal="right"/>
    </xf>
    <xf numFmtId="0" fontId="10" fillId="0" borderId="0" xfId="0" applyFont="1"/>
    <xf numFmtId="165" fontId="11" fillId="3" borderId="3" xfId="4" applyNumberFormat="1" applyFont="1" applyFill="1" applyBorder="1"/>
    <xf numFmtId="0" fontId="12" fillId="0" borderId="0" xfId="0" applyFont="1"/>
    <xf numFmtId="0" fontId="12" fillId="0" borderId="0" xfId="0" applyFont="1" applyAlignment="1">
      <alignment horizontal="left"/>
    </xf>
    <xf numFmtId="0" fontId="4" fillId="0" borderId="0" xfId="6" applyFont="1" applyBorder="1" applyAlignment="1">
      <alignment horizontal="center" vertical="center"/>
    </xf>
  </cellXfs>
  <cellStyles count="7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0" builtinId="0"/>
    <cellStyle name="Normal 3" xfId="6" xr:uid="{00000000-0005-0000-0000-000005000000}"/>
    <cellStyle name="Percent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3174</xdr:rowOff>
    </xdr:from>
    <xdr:to>
      <xdr:col>17</xdr:col>
      <xdr:colOff>57150</xdr:colOff>
      <xdr:row>37</xdr:row>
      <xdr:rowOff>144296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4E4B18E-FF74-4AF9-85F7-F223756B5C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1" y="3174"/>
          <a:ext cx="10401299" cy="68371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63"/>
  <sheetViews>
    <sheetView tabSelected="1" zoomScaleNormal="100" zoomScalePageLayoutView="80" workbookViewId="0">
      <selection activeCell="G8" sqref="G8"/>
    </sheetView>
  </sheetViews>
  <sheetFormatPr defaultColWidth="9.140625" defaultRowHeight="12.75" x14ac:dyDescent="0.25"/>
  <cols>
    <col min="1" max="1" width="9.140625" style="2"/>
    <col min="2" max="5" width="10.42578125" style="2" customWidth="1"/>
    <col min="6" max="6" width="15.42578125" style="1" customWidth="1"/>
    <col min="7" max="7" width="13.7109375" style="1" customWidth="1"/>
    <col min="8" max="10" width="12.28515625" style="1" customWidth="1"/>
    <col min="11" max="12" width="11.28515625" style="2" customWidth="1"/>
    <col min="13" max="13" width="12.5703125" style="2" bestFit="1" customWidth="1"/>
    <col min="14" max="16384" width="9.140625" style="2"/>
  </cols>
  <sheetData>
    <row r="1" spans="1:19" ht="18" customHeight="1" x14ac:dyDescent="0.25">
      <c r="B1" s="21" t="s">
        <v>35</v>
      </c>
      <c r="C1" s="21"/>
      <c r="D1" s="21"/>
      <c r="E1" s="21"/>
      <c r="F1" s="3"/>
      <c r="G1" s="2"/>
      <c r="H1" s="2"/>
      <c r="I1" s="2"/>
      <c r="J1" s="2"/>
    </row>
    <row r="2" spans="1:19" ht="18" customHeight="1" x14ac:dyDescent="0.25">
      <c r="B2" s="21"/>
      <c r="C2" s="21"/>
      <c r="D2" s="21"/>
      <c r="E2" s="21"/>
      <c r="F2" s="94" t="s">
        <v>97</v>
      </c>
      <c r="G2" s="2"/>
      <c r="H2" s="2"/>
      <c r="I2" s="2"/>
      <c r="J2" s="2"/>
      <c r="P2" s="91"/>
      <c r="Q2"/>
      <c r="R2"/>
      <c r="S2"/>
    </row>
    <row r="3" spans="1:19" ht="18" customHeight="1" x14ac:dyDescent="0.3">
      <c r="A3" s="89" t="s">
        <v>79</v>
      </c>
      <c r="B3" s="89"/>
      <c r="C3" s="89"/>
      <c r="D3" s="24"/>
      <c r="E3" s="22"/>
      <c r="F3" s="95" t="s">
        <v>89</v>
      </c>
      <c r="G3" s="93"/>
      <c r="H3" s="92" t="s">
        <v>90</v>
      </c>
      <c r="I3" s="2"/>
      <c r="J3" s="2"/>
      <c r="O3"/>
      <c r="Q3"/>
    </row>
    <row r="4" spans="1:19" ht="18" customHeight="1" x14ac:dyDescent="0.3">
      <c r="A4" s="89" t="s">
        <v>80</v>
      </c>
      <c r="B4" s="89"/>
      <c r="C4" s="89"/>
      <c r="D4" s="24"/>
      <c r="E4" s="22"/>
      <c r="F4" s="95" t="s">
        <v>91</v>
      </c>
      <c r="G4" s="93"/>
      <c r="H4" s="92" t="s">
        <v>88</v>
      </c>
      <c r="I4" s="2"/>
      <c r="J4" s="45" t="s">
        <v>96</v>
      </c>
      <c r="K4" s="45"/>
      <c r="L4" s="45"/>
      <c r="O4"/>
      <c r="Q4"/>
    </row>
    <row r="5" spans="1:19" ht="18" customHeight="1" x14ac:dyDescent="0.3">
      <c r="A5" s="89" t="s">
        <v>78</v>
      </c>
      <c r="B5" s="89"/>
      <c r="C5" s="89"/>
      <c r="D5" s="22"/>
      <c r="E5" s="22"/>
      <c r="F5" s="95" t="s">
        <v>92</v>
      </c>
      <c r="G5" s="93"/>
      <c r="H5" s="92" t="s">
        <v>88</v>
      </c>
      <c r="I5" s="2"/>
      <c r="J5" s="2"/>
      <c r="O5"/>
      <c r="Q5"/>
    </row>
    <row r="6" spans="1:19" ht="18" customHeight="1" x14ac:dyDescent="0.3">
      <c r="A6" s="89" t="s">
        <v>8</v>
      </c>
      <c r="B6" s="89"/>
      <c r="C6" s="89"/>
      <c r="D6" s="23"/>
      <c r="E6" s="23"/>
      <c r="F6" s="95" t="s">
        <v>95</v>
      </c>
      <c r="G6" s="93"/>
      <c r="H6" s="92" t="s">
        <v>93</v>
      </c>
      <c r="I6" s="2"/>
      <c r="J6" s="28" t="s">
        <v>14</v>
      </c>
      <c r="K6" s="28" t="s">
        <v>50</v>
      </c>
      <c r="O6"/>
      <c r="Q6"/>
    </row>
    <row r="7" spans="1:19" ht="18" customHeight="1" x14ac:dyDescent="0.25">
      <c r="A7" s="89" t="s">
        <v>9</v>
      </c>
      <c r="B7" s="89"/>
      <c r="C7" s="89"/>
      <c r="D7" s="23"/>
      <c r="E7" s="23"/>
      <c r="F7" s="5" t="s">
        <v>94</v>
      </c>
      <c r="I7" s="2"/>
      <c r="J7" s="53">
        <v>0.88</v>
      </c>
      <c r="K7" s="53">
        <v>0.55000000000000004</v>
      </c>
      <c r="O7"/>
      <c r="Q7"/>
    </row>
    <row r="8" spans="1:19" ht="18" customHeight="1" x14ac:dyDescent="0.25">
      <c r="A8" s="89" t="s">
        <v>10</v>
      </c>
      <c r="B8" s="89"/>
      <c r="C8" s="89"/>
      <c r="D8" s="22"/>
      <c r="E8" s="22"/>
      <c r="F8" s="96"/>
      <c r="I8" s="2"/>
      <c r="J8" s="53">
        <v>0.55000000000000004</v>
      </c>
      <c r="K8" s="53" t="s">
        <v>15</v>
      </c>
      <c r="L8" s="12"/>
    </row>
    <row r="9" spans="1:19" ht="13.5" thickBot="1" x14ac:dyDescent="0.3"/>
    <row r="10" spans="1:19" s="4" customFormat="1" ht="15" customHeight="1" x14ac:dyDescent="0.25">
      <c r="A10" s="57"/>
      <c r="B10" s="58"/>
      <c r="C10" s="58"/>
      <c r="D10" s="58"/>
      <c r="E10" s="58"/>
      <c r="F10" s="87" t="s">
        <v>12</v>
      </c>
      <c r="G10" s="88"/>
      <c r="H10" s="88"/>
      <c r="I10" s="59" t="s">
        <v>11</v>
      </c>
      <c r="J10" s="60" t="s">
        <v>13</v>
      </c>
      <c r="K10" s="79" t="s">
        <v>17</v>
      </c>
      <c r="L10" s="80"/>
      <c r="M10" s="81"/>
      <c r="N10" s="56"/>
    </row>
    <row r="11" spans="1:19" s="5" customFormat="1" ht="39" thickBot="1" x14ac:dyDescent="0.3">
      <c r="A11" s="61" t="s">
        <v>84</v>
      </c>
      <c r="B11" s="40" t="s">
        <v>83</v>
      </c>
      <c r="C11" s="40" t="s">
        <v>36</v>
      </c>
      <c r="D11" s="40" t="s">
        <v>37</v>
      </c>
      <c r="E11" s="40" t="s">
        <v>38</v>
      </c>
      <c r="F11" s="8" t="s">
        <v>31</v>
      </c>
      <c r="G11" s="9" t="s">
        <v>6</v>
      </c>
      <c r="H11" s="39" t="s">
        <v>49</v>
      </c>
      <c r="I11" s="31" t="s">
        <v>0</v>
      </c>
      <c r="J11" s="41" t="s">
        <v>0</v>
      </c>
      <c r="K11" s="82"/>
      <c r="L11" s="83"/>
      <c r="M11" s="84"/>
      <c r="N11" s="56"/>
    </row>
    <row r="12" spans="1:19" s="5" customFormat="1" ht="36" customHeight="1" thickTop="1" thickBot="1" x14ac:dyDescent="0.3">
      <c r="A12" s="62"/>
      <c r="B12" s="85" t="s">
        <v>4</v>
      </c>
      <c r="C12" s="86"/>
      <c r="D12" s="86"/>
      <c r="E12" s="86"/>
      <c r="F12" s="86"/>
      <c r="G12" s="29" t="s">
        <v>5</v>
      </c>
      <c r="H12" s="30" t="s">
        <v>3</v>
      </c>
      <c r="I12" s="32" t="s">
        <v>16</v>
      </c>
      <c r="J12" s="42"/>
      <c r="K12" s="43" t="s">
        <v>33</v>
      </c>
      <c r="L12" s="44" t="s">
        <v>34</v>
      </c>
      <c r="M12" s="63" t="s">
        <v>2</v>
      </c>
      <c r="N12" s="56"/>
    </row>
    <row r="13" spans="1:19" ht="23.25" customHeight="1" thickTop="1" thickBot="1" x14ac:dyDescent="0.3">
      <c r="A13" s="64">
        <v>44247</v>
      </c>
      <c r="B13" s="17" t="s">
        <v>85</v>
      </c>
      <c r="C13" s="17" t="s">
        <v>45</v>
      </c>
      <c r="D13" s="46">
        <v>32</v>
      </c>
      <c r="E13" s="46" t="s">
        <v>44</v>
      </c>
      <c r="F13" s="15">
        <v>1</v>
      </c>
      <c r="G13" s="16">
        <v>0.3</v>
      </c>
      <c r="H13" s="25">
        <v>200</v>
      </c>
      <c r="I13" s="33">
        <v>0</v>
      </c>
      <c r="J13" s="50">
        <f>(H13*G13*J$7)+(I13*J$8)</f>
        <v>52.8</v>
      </c>
      <c r="K13" s="51">
        <f>(J$7*(K$7-G13)*H13)</f>
        <v>44.000000000000014</v>
      </c>
      <c r="L13" s="52">
        <f>K13*9.54</f>
        <v>419.7600000000001</v>
      </c>
      <c r="M13" s="65">
        <f>K13/(J13+K13)</f>
        <v>0.45454545454545464</v>
      </c>
      <c r="N13" s="1" t="s">
        <v>82</v>
      </c>
    </row>
    <row r="14" spans="1:19" ht="23.25" customHeight="1" thickTop="1" thickBot="1" x14ac:dyDescent="0.3">
      <c r="A14" s="66"/>
      <c r="B14" s="18"/>
      <c r="C14" s="18"/>
      <c r="D14" s="47"/>
      <c r="E14" s="47"/>
      <c r="F14" s="13"/>
      <c r="G14" s="14"/>
      <c r="H14" s="26"/>
      <c r="I14" s="34"/>
      <c r="J14" s="50">
        <f t="shared" ref="J14:J50" si="0">(H14*G14*J$7)+(I14*J$8)</f>
        <v>0</v>
      </c>
      <c r="K14" s="51">
        <f>(J$7*(K$7-G14)*H14)</f>
        <v>0</v>
      </c>
      <c r="L14" s="52">
        <f t="shared" ref="L14:L50" si="1">K14*9.54</f>
        <v>0</v>
      </c>
      <c r="M14" s="65" t="e">
        <f t="shared" ref="M14:M50" si="2">K14/(J14+K14)</f>
        <v>#DIV/0!</v>
      </c>
      <c r="N14" s="1"/>
    </row>
    <row r="15" spans="1:19" ht="23.25" customHeight="1" thickTop="1" thickBot="1" x14ac:dyDescent="0.3">
      <c r="A15" s="67"/>
      <c r="B15" s="19"/>
      <c r="C15" s="19"/>
      <c r="D15" s="48"/>
      <c r="E15" s="48"/>
      <c r="F15" s="13"/>
      <c r="G15" s="14"/>
      <c r="H15" s="26"/>
      <c r="I15" s="34"/>
      <c r="J15" s="50">
        <f t="shared" si="0"/>
        <v>0</v>
      </c>
      <c r="K15" s="51">
        <f t="shared" ref="K15:K50" si="3">(J$7*(K$7-G15)*H15)</f>
        <v>0</v>
      </c>
      <c r="L15" s="52">
        <f t="shared" si="1"/>
        <v>0</v>
      </c>
      <c r="M15" s="65" t="e">
        <f t="shared" si="2"/>
        <v>#DIV/0!</v>
      </c>
      <c r="N15" s="1"/>
    </row>
    <row r="16" spans="1:19" ht="23.25" customHeight="1" thickTop="1" thickBot="1" x14ac:dyDescent="0.3">
      <c r="A16" s="67"/>
      <c r="B16" s="19"/>
      <c r="C16" s="19"/>
      <c r="D16" s="48"/>
      <c r="E16" s="48"/>
      <c r="F16" s="6"/>
      <c r="G16" s="7"/>
      <c r="H16" s="27"/>
      <c r="I16" s="35"/>
      <c r="J16" s="50">
        <f t="shared" si="0"/>
        <v>0</v>
      </c>
      <c r="K16" s="51">
        <f t="shared" si="3"/>
        <v>0</v>
      </c>
      <c r="L16" s="52">
        <f t="shared" si="1"/>
        <v>0</v>
      </c>
      <c r="M16" s="65" t="e">
        <f t="shared" si="2"/>
        <v>#DIV/0!</v>
      </c>
      <c r="N16" s="1"/>
    </row>
    <row r="17" spans="1:14" ht="23.25" customHeight="1" thickTop="1" thickBot="1" x14ac:dyDescent="0.3">
      <c r="A17" s="67"/>
      <c r="B17" s="19"/>
      <c r="C17" s="19"/>
      <c r="D17" s="48"/>
      <c r="E17" s="48"/>
      <c r="F17" s="6"/>
      <c r="G17" s="7"/>
      <c r="H17" s="27"/>
      <c r="I17" s="35"/>
      <c r="J17" s="50">
        <f t="shared" si="0"/>
        <v>0</v>
      </c>
      <c r="K17" s="51">
        <f t="shared" si="3"/>
        <v>0</v>
      </c>
      <c r="L17" s="52">
        <f t="shared" si="1"/>
        <v>0</v>
      </c>
      <c r="M17" s="65" t="e">
        <f t="shared" si="2"/>
        <v>#DIV/0!</v>
      </c>
      <c r="N17" s="1"/>
    </row>
    <row r="18" spans="1:14" ht="23.25" customHeight="1" thickTop="1" thickBot="1" x14ac:dyDescent="0.3">
      <c r="A18" s="67"/>
      <c r="B18" s="19"/>
      <c r="C18" s="19"/>
      <c r="D18" s="48"/>
      <c r="E18" s="48"/>
      <c r="F18" s="6"/>
      <c r="G18" s="7"/>
      <c r="H18" s="27"/>
      <c r="I18" s="35"/>
      <c r="J18" s="50">
        <f t="shared" si="0"/>
        <v>0</v>
      </c>
      <c r="K18" s="51">
        <f t="shared" si="3"/>
        <v>0</v>
      </c>
      <c r="L18" s="52">
        <f t="shared" si="1"/>
        <v>0</v>
      </c>
      <c r="M18" s="65" t="e">
        <f t="shared" si="2"/>
        <v>#DIV/0!</v>
      </c>
      <c r="N18" s="1"/>
    </row>
    <row r="19" spans="1:14" ht="23.25" customHeight="1" thickTop="1" thickBot="1" x14ac:dyDescent="0.3">
      <c r="A19" s="67"/>
      <c r="B19" s="19"/>
      <c r="C19" s="19"/>
      <c r="D19" s="48"/>
      <c r="E19" s="48"/>
      <c r="F19" s="6"/>
      <c r="G19" s="7"/>
      <c r="H19" s="27"/>
      <c r="I19" s="35"/>
      <c r="J19" s="50">
        <f t="shared" si="0"/>
        <v>0</v>
      </c>
      <c r="K19" s="51">
        <f t="shared" si="3"/>
        <v>0</v>
      </c>
      <c r="L19" s="52">
        <f t="shared" si="1"/>
        <v>0</v>
      </c>
      <c r="M19" s="65" t="e">
        <f t="shared" si="2"/>
        <v>#DIV/0!</v>
      </c>
      <c r="N19" s="1"/>
    </row>
    <row r="20" spans="1:14" ht="23.25" customHeight="1" thickTop="1" thickBot="1" x14ac:dyDescent="0.3">
      <c r="A20" s="67"/>
      <c r="B20" s="19"/>
      <c r="C20" s="19"/>
      <c r="D20" s="48"/>
      <c r="E20" s="48"/>
      <c r="F20" s="6"/>
      <c r="G20" s="7"/>
      <c r="H20" s="27"/>
      <c r="I20" s="35"/>
      <c r="J20" s="50">
        <f t="shared" si="0"/>
        <v>0</v>
      </c>
      <c r="K20" s="51">
        <f t="shared" si="3"/>
        <v>0</v>
      </c>
      <c r="L20" s="52">
        <f t="shared" si="1"/>
        <v>0</v>
      </c>
      <c r="M20" s="65" t="e">
        <f t="shared" si="2"/>
        <v>#DIV/0!</v>
      </c>
      <c r="N20" s="1"/>
    </row>
    <row r="21" spans="1:14" ht="23.25" customHeight="1" thickTop="1" thickBot="1" x14ac:dyDescent="0.3">
      <c r="A21" s="67"/>
      <c r="B21" s="19"/>
      <c r="C21" s="19"/>
      <c r="D21" s="48"/>
      <c r="E21" s="48"/>
      <c r="F21" s="6"/>
      <c r="G21" s="7"/>
      <c r="H21" s="27"/>
      <c r="I21" s="35"/>
      <c r="J21" s="50">
        <f t="shared" si="0"/>
        <v>0</v>
      </c>
      <c r="K21" s="51">
        <f t="shared" si="3"/>
        <v>0</v>
      </c>
      <c r="L21" s="52">
        <f t="shared" si="1"/>
        <v>0</v>
      </c>
      <c r="M21" s="65" t="e">
        <f t="shared" si="2"/>
        <v>#DIV/0!</v>
      </c>
      <c r="N21" s="1"/>
    </row>
    <row r="22" spans="1:14" ht="23.25" customHeight="1" thickTop="1" thickBot="1" x14ac:dyDescent="0.3">
      <c r="A22" s="67"/>
      <c r="B22" s="19"/>
      <c r="C22" s="19"/>
      <c r="D22" s="48"/>
      <c r="E22" s="48"/>
      <c r="F22" s="6"/>
      <c r="G22" s="7"/>
      <c r="H22" s="27"/>
      <c r="I22" s="35"/>
      <c r="J22" s="50">
        <f t="shared" si="0"/>
        <v>0</v>
      </c>
      <c r="K22" s="51">
        <f t="shared" si="3"/>
        <v>0</v>
      </c>
      <c r="L22" s="52">
        <f t="shared" si="1"/>
        <v>0</v>
      </c>
      <c r="M22" s="65" t="e">
        <f t="shared" si="2"/>
        <v>#DIV/0!</v>
      </c>
      <c r="N22" s="1"/>
    </row>
    <row r="23" spans="1:14" ht="23.25" customHeight="1" thickTop="1" thickBot="1" x14ac:dyDescent="0.3">
      <c r="A23" s="67"/>
      <c r="B23" s="19"/>
      <c r="C23" s="19"/>
      <c r="D23" s="48"/>
      <c r="E23" s="48"/>
      <c r="F23" s="6"/>
      <c r="G23" s="7"/>
      <c r="H23" s="27"/>
      <c r="I23" s="35"/>
      <c r="J23" s="50">
        <f t="shared" si="0"/>
        <v>0</v>
      </c>
      <c r="K23" s="51">
        <f t="shared" si="3"/>
        <v>0</v>
      </c>
      <c r="L23" s="52">
        <f t="shared" si="1"/>
        <v>0</v>
      </c>
      <c r="M23" s="65" t="e">
        <f t="shared" si="2"/>
        <v>#DIV/0!</v>
      </c>
      <c r="N23" s="1"/>
    </row>
    <row r="24" spans="1:14" ht="23.25" customHeight="1" thickTop="1" thickBot="1" x14ac:dyDescent="0.3">
      <c r="A24" s="67"/>
      <c r="B24" s="19"/>
      <c r="C24" s="19"/>
      <c r="D24" s="48"/>
      <c r="E24" s="48"/>
      <c r="F24" s="6"/>
      <c r="G24" s="7"/>
      <c r="H24" s="27"/>
      <c r="I24" s="35"/>
      <c r="J24" s="50">
        <f t="shared" si="0"/>
        <v>0</v>
      </c>
      <c r="K24" s="51">
        <f t="shared" si="3"/>
        <v>0</v>
      </c>
      <c r="L24" s="52">
        <f t="shared" si="1"/>
        <v>0</v>
      </c>
      <c r="M24" s="65" t="e">
        <f t="shared" si="2"/>
        <v>#DIV/0!</v>
      </c>
      <c r="N24" s="1"/>
    </row>
    <row r="25" spans="1:14" ht="23.25" customHeight="1" thickTop="1" thickBot="1" x14ac:dyDescent="0.3">
      <c r="A25" s="67"/>
      <c r="B25" s="19"/>
      <c r="C25" s="19"/>
      <c r="D25" s="48"/>
      <c r="E25" s="48"/>
      <c r="F25" s="6"/>
      <c r="G25" s="7"/>
      <c r="H25" s="27"/>
      <c r="I25" s="35"/>
      <c r="J25" s="50">
        <f t="shared" si="0"/>
        <v>0</v>
      </c>
      <c r="K25" s="51">
        <f t="shared" si="3"/>
        <v>0</v>
      </c>
      <c r="L25" s="52">
        <f t="shared" si="1"/>
        <v>0</v>
      </c>
      <c r="M25" s="65" t="e">
        <f t="shared" si="2"/>
        <v>#DIV/0!</v>
      </c>
      <c r="N25" s="1"/>
    </row>
    <row r="26" spans="1:14" ht="23.25" customHeight="1" thickTop="1" thickBot="1" x14ac:dyDescent="0.3">
      <c r="A26" s="67"/>
      <c r="B26" s="19"/>
      <c r="C26" s="19"/>
      <c r="D26" s="48"/>
      <c r="E26" s="48"/>
      <c r="F26" s="6"/>
      <c r="G26" s="7"/>
      <c r="H26" s="27"/>
      <c r="I26" s="35"/>
      <c r="J26" s="50">
        <f t="shared" si="0"/>
        <v>0</v>
      </c>
      <c r="K26" s="51">
        <f t="shared" si="3"/>
        <v>0</v>
      </c>
      <c r="L26" s="52">
        <f t="shared" si="1"/>
        <v>0</v>
      </c>
      <c r="M26" s="65" t="e">
        <f t="shared" si="2"/>
        <v>#DIV/0!</v>
      </c>
      <c r="N26" s="1"/>
    </row>
    <row r="27" spans="1:14" ht="23.25" customHeight="1" thickTop="1" thickBot="1" x14ac:dyDescent="0.3">
      <c r="A27" s="67"/>
      <c r="B27" s="19"/>
      <c r="C27" s="19"/>
      <c r="D27" s="48"/>
      <c r="E27" s="48"/>
      <c r="F27" s="6"/>
      <c r="G27" s="7"/>
      <c r="H27" s="27"/>
      <c r="I27" s="35"/>
      <c r="J27" s="50">
        <f t="shared" si="0"/>
        <v>0</v>
      </c>
      <c r="K27" s="51">
        <f t="shared" si="3"/>
        <v>0</v>
      </c>
      <c r="L27" s="52">
        <f t="shared" si="1"/>
        <v>0</v>
      </c>
      <c r="M27" s="65" t="e">
        <f t="shared" si="2"/>
        <v>#DIV/0!</v>
      </c>
      <c r="N27" s="1"/>
    </row>
    <row r="28" spans="1:14" ht="23.25" customHeight="1" thickTop="1" thickBot="1" x14ac:dyDescent="0.3">
      <c r="A28" s="67"/>
      <c r="B28" s="19"/>
      <c r="C28" s="19"/>
      <c r="D28" s="48"/>
      <c r="E28" s="48"/>
      <c r="F28" s="6"/>
      <c r="G28" s="7"/>
      <c r="H28" s="27"/>
      <c r="I28" s="35"/>
      <c r="J28" s="50">
        <f t="shared" si="0"/>
        <v>0</v>
      </c>
      <c r="K28" s="51">
        <f t="shared" si="3"/>
        <v>0</v>
      </c>
      <c r="L28" s="52">
        <f t="shared" si="1"/>
        <v>0</v>
      </c>
      <c r="M28" s="65" t="e">
        <f t="shared" si="2"/>
        <v>#DIV/0!</v>
      </c>
      <c r="N28" s="1"/>
    </row>
    <row r="29" spans="1:14" ht="23.25" customHeight="1" thickTop="1" thickBot="1" x14ac:dyDescent="0.3">
      <c r="A29" s="67"/>
      <c r="B29" s="19"/>
      <c r="C29" s="19"/>
      <c r="D29" s="48"/>
      <c r="E29" s="48"/>
      <c r="F29" s="6"/>
      <c r="G29" s="7"/>
      <c r="H29" s="27"/>
      <c r="I29" s="35"/>
      <c r="J29" s="50">
        <f t="shared" si="0"/>
        <v>0</v>
      </c>
      <c r="K29" s="51">
        <f t="shared" si="3"/>
        <v>0</v>
      </c>
      <c r="L29" s="52">
        <f t="shared" si="1"/>
        <v>0</v>
      </c>
      <c r="M29" s="65" t="e">
        <f t="shared" si="2"/>
        <v>#DIV/0!</v>
      </c>
      <c r="N29" s="1"/>
    </row>
    <row r="30" spans="1:14" ht="23.25" customHeight="1" thickTop="1" thickBot="1" x14ac:dyDescent="0.3">
      <c r="A30" s="67"/>
      <c r="B30" s="19"/>
      <c r="C30" s="19"/>
      <c r="D30" s="48"/>
      <c r="E30" s="48"/>
      <c r="F30" s="6"/>
      <c r="G30" s="7"/>
      <c r="H30" s="27"/>
      <c r="I30" s="35"/>
      <c r="J30" s="50">
        <f t="shared" si="0"/>
        <v>0</v>
      </c>
      <c r="K30" s="51">
        <f t="shared" si="3"/>
        <v>0</v>
      </c>
      <c r="L30" s="52">
        <f t="shared" si="1"/>
        <v>0</v>
      </c>
      <c r="M30" s="65" t="e">
        <f t="shared" si="2"/>
        <v>#DIV/0!</v>
      </c>
      <c r="N30" s="1"/>
    </row>
    <row r="31" spans="1:14" ht="23.25" customHeight="1" thickTop="1" thickBot="1" x14ac:dyDescent="0.3">
      <c r="A31" s="67"/>
      <c r="B31" s="19"/>
      <c r="C31" s="19"/>
      <c r="D31" s="48"/>
      <c r="E31" s="48"/>
      <c r="F31" s="6"/>
      <c r="G31" s="7"/>
      <c r="H31" s="27"/>
      <c r="I31" s="35"/>
      <c r="J31" s="50">
        <f t="shared" ref="J31:J39" si="4">(H31*G31*J$7)+(I31*J$8)</f>
        <v>0</v>
      </c>
      <c r="K31" s="51">
        <f t="shared" ref="K31:K39" si="5">(J$7*(K$7-G31)*H31)</f>
        <v>0</v>
      </c>
      <c r="L31" s="52">
        <f t="shared" ref="L31:L39" si="6">K31*9.54</f>
        <v>0</v>
      </c>
      <c r="M31" s="65" t="e">
        <f t="shared" ref="M31:M39" si="7">K31/(J31+K31)</f>
        <v>#DIV/0!</v>
      </c>
      <c r="N31" s="1"/>
    </row>
    <row r="32" spans="1:14" ht="23.25" customHeight="1" thickTop="1" thickBot="1" x14ac:dyDescent="0.3">
      <c r="A32" s="67"/>
      <c r="B32" s="19"/>
      <c r="C32" s="19"/>
      <c r="D32" s="48"/>
      <c r="E32" s="48"/>
      <c r="F32" s="6"/>
      <c r="G32" s="7"/>
      <c r="H32" s="27"/>
      <c r="I32" s="35"/>
      <c r="J32" s="50">
        <f t="shared" si="4"/>
        <v>0</v>
      </c>
      <c r="K32" s="51">
        <f t="shared" si="5"/>
        <v>0</v>
      </c>
      <c r="L32" s="52">
        <f t="shared" si="6"/>
        <v>0</v>
      </c>
      <c r="M32" s="65" t="e">
        <f t="shared" si="7"/>
        <v>#DIV/0!</v>
      </c>
      <c r="N32" s="1"/>
    </row>
    <row r="33" spans="1:14" ht="23.25" customHeight="1" thickTop="1" thickBot="1" x14ac:dyDescent="0.3">
      <c r="A33" s="67"/>
      <c r="B33" s="19"/>
      <c r="C33" s="19"/>
      <c r="D33" s="48"/>
      <c r="E33" s="48"/>
      <c r="F33" s="6"/>
      <c r="G33" s="7"/>
      <c r="H33" s="27"/>
      <c r="I33" s="35"/>
      <c r="J33" s="50">
        <f t="shared" si="4"/>
        <v>0</v>
      </c>
      <c r="K33" s="51">
        <f t="shared" si="5"/>
        <v>0</v>
      </c>
      <c r="L33" s="52">
        <f t="shared" si="6"/>
        <v>0</v>
      </c>
      <c r="M33" s="65" t="e">
        <f t="shared" si="7"/>
        <v>#DIV/0!</v>
      </c>
      <c r="N33" s="1"/>
    </row>
    <row r="34" spans="1:14" ht="23.25" customHeight="1" thickTop="1" thickBot="1" x14ac:dyDescent="0.3">
      <c r="A34" s="67"/>
      <c r="B34" s="19"/>
      <c r="C34" s="19"/>
      <c r="D34" s="48"/>
      <c r="E34" s="48"/>
      <c r="F34" s="6"/>
      <c r="G34" s="7"/>
      <c r="H34" s="27"/>
      <c r="I34" s="35"/>
      <c r="J34" s="50">
        <f t="shared" si="4"/>
        <v>0</v>
      </c>
      <c r="K34" s="51">
        <f t="shared" si="5"/>
        <v>0</v>
      </c>
      <c r="L34" s="52">
        <f t="shared" si="6"/>
        <v>0</v>
      </c>
      <c r="M34" s="65" t="e">
        <f t="shared" si="7"/>
        <v>#DIV/0!</v>
      </c>
      <c r="N34" s="1"/>
    </row>
    <row r="35" spans="1:14" ht="23.25" customHeight="1" thickTop="1" thickBot="1" x14ac:dyDescent="0.3">
      <c r="A35" s="67"/>
      <c r="B35" s="19"/>
      <c r="C35" s="19"/>
      <c r="D35" s="48"/>
      <c r="E35" s="48"/>
      <c r="F35" s="6"/>
      <c r="G35" s="7"/>
      <c r="H35" s="27"/>
      <c r="I35" s="35"/>
      <c r="J35" s="50">
        <f t="shared" si="4"/>
        <v>0</v>
      </c>
      <c r="K35" s="51">
        <f t="shared" si="5"/>
        <v>0</v>
      </c>
      <c r="L35" s="52">
        <f t="shared" si="6"/>
        <v>0</v>
      </c>
      <c r="M35" s="65" t="e">
        <f t="shared" si="7"/>
        <v>#DIV/0!</v>
      </c>
      <c r="N35" s="1"/>
    </row>
    <row r="36" spans="1:14" ht="23.25" customHeight="1" thickTop="1" thickBot="1" x14ac:dyDescent="0.3">
      <c r="A36" s="67"/>
      <c r="B36" s="19"/>
      <c r="C36" s="19"/>
      <c r="D36" s="48"/>
      <c r="E36" s="48"/>
      <c r="F36" s="6"/>
      <c r="G36" s="7"/>
      <c r="H36" s="27"/>
      <c r="I36" s="35"/>
      <c r="J36" s="50">
        <f t="shared" si="4"/>
        <v>0</v>
      </c>
      <c r="K36" s="51">
        <f t="shared" si="5"/>
        <v>0</v>
      </c>
      <c r="L36" s="52">
        <f t="shared" si="6"/>
        <v>0</v>
      </c>
      <c r="M36" s="65" t="e">
        <f t="shared" si="7"/>
        <v>#DIV/0!</v>
      </c>
      <c r="N36" s="1"/>
    </row>
    <row r="37" spans="1:14" ht="23.25" customHeight="1" thickTop="1" thickBot="1" x14ac:dyDescent="0.3">
      <c r="A37" s="67"/>
      <c r="B37" s="19"/>
      <c r="C37" s="19"/>
      <c r="D37" s="48"/>
      <c r="E37" s="48"/>
      <c r="F37" s="6"/>
      <c r="G37" s="7"/>
      <c r="H37" s="27"/>
      <c r="I37" s="35"/>
      <c r="J37" s="50">
        <f t="shared" si="4"/>
        <v>0</v>
      </c>
      <c r="K37" s="51">
        <f t="shared" si="5"/>
        <v>0</v>
      </c>
      <c r="L37" s="52">
        <f t="shared" si="6"/>
        <v>0</v>
      </c>
      <c r="M37" s="65" t="e">
        <f t="shared" si="7"/>
        <v>#DIV/0!</v>
      </c>
      <c r="N37" s="1"/>
    </row>
    <row r="38" spans="1:14" ht="23.25" customHeight="1" thickTop="1" thickBot="1" x14ac:dyDescent="0.3">
      <c r="A38" s="67"/>
      <c r="B38" s="19"/>
      <c r="C38" s="19"/>
      <c r="D38" s="48"/>
      <c r="E38" s="48"/>
      <c r="F38" s="6"/>
      <c r="G38" s="7"/>
      <c r="H38" s="27"/>
      <c r="I38" s="35"/>
      <c r="J38" s="50">
        <f t="shared" si="4"/>
        <v>0</v>
      </c>
      <c r="K38" s="51">
        <f t="shared" si="5"/>
        <v>0</v>
      </c>
      <c r="L38" s="52">
        <f t="shared" si="6"/>
        <v>0</v>
      </c>
      <c r="M38" s="65" t="e">
        <f t="shared" si="7"/>
        <v>#DIV/0!</v>
      </c>
      <c r="N38" s="1"/>
    </row>
    <row r="39" spans="1:14" ht="23.25" customHeight="1" thickTop="1" thickBot="1" x14ac:dyDescent="0.3">
      <c r="A39" s="67"/>
      <c r="B39" s="19"/>
      <c r="C39" s="19"/>
      <c r="D39" s="48"/>
      <c r="E39" s="48"/>
      <c r="F39" s="6"/>
      <c r="G39" s="7"/>
      <c r="H39" s="27"/>
      <c r="I39" s="35"/>
      <c r="J39" s="50">
        <f t="shared" si="4"/>
        <v>0</v>
      </c>
      <c r="K39" s="51">
        <f t="shared" si="5"/>
        <v>0</v>
      </c>
      <c r="L39" s="52">
        <f t="shared" si="6"/>
        <v>0</v>
      </c>
      <c r="M39" s="65" t="e">
        <f t="shared" si="7"/>
        <v>#DIV/0!</v>
      </c>
      <c r="N39" s="1"/>
    </row>
    <row r="40" spans="1:14" ht="23.25" customHeight="1" thickTop="1" thickBot="1" x14ac:dyDescent="0.3">
      <c r="A40" s="67"/>
      <c r="B40" s="19"/>
      <c r="C40" s="19"/>
      <c r="D40" s="48"/>
      <c r="E40" s="48"/>
      <c r="F40" s="6"/>
      <c r="G40" s="7"/>
      <c r="H40" s="27"/>
      <c r="I40" s="35"/>
      <c r="J40" s="50">
        <f t="shared" ref="J40:J48" si="8">(H40*G40*J$7)+(I40*J$8)</f>
        <v>0</v>
      </c>
      <c r="K40" s="51">
        <f t="shared" ref="K40:K48" si="9">(J$7*(K$7-G40)*H40)</f>
        <v>0</v>
      </c>
      <c r="L40" s="52">
        <f t="shared" ref="L40:L48" si="10">K40*9.54</f>
        <v>0</v>
      </c>
      <c r="M40" s="65" t="e">
        <f t="shared" ref="M40:M48" si="11">K40/(J40+K40)</f>
        <v>#DIV/0!</v>
      </c>
      <c r="N40" s="1"/>
    </row>
    <row r="41" spans="1:14" ht="23.25" customHeight="1" thickTop="1" thickBot="1" x14ac:dyDescent="0.3">
      <c r="A41" s="67"/>
      <c r="B41" s="19"/>
      <c r="C41" s="19"/>
      <c r="D41" s="48"/>
      <c r="E41" s="48"/>
      <c r="F41" s="6"/>
      <c r="G41" s="7"/>
      <c r="H41" s="27"/>
      <c r="I41" s="35"/>
      <c r="J41" s="50">
        <f t="shared" si="8"/>
        <v>0</v>
      </c>
      <c r="K41" s="51">
        <f t="shared" si="9"/>
        <v>0</v>
      </c>
      <c r="L41" s="52">
        <f t="shared" si="10"/>
        <v>0</v>
      </c>
      <c r="M41" s="65" t="e">
        <f t="shared" si="11"/>
        <v>#DIV/0!</v>
      </c>
      <c r="N41" s="1"/>
    </row>
    <row r="42" spans="1:14" ht="23.25" customHeight="1" thickTop="1" thickBot="1" x14ac:dyDescent="0.3">
      <c r="A42" s="67"/>
      <c r="B42" s="19"/>
      <c r="C42" s="19"/>
      <c r="D42" s="48"/>
      <c r="E42" s="48"/>
      <c r="F42" s="6"/>
      <c r="G42" s="7"/>
      <c r="H42" s="27"/>
      <c r="I42" s="35"/>
      <c r="J42" s="50">
        <f t="shared" si="8"/>
        <v>0</v>
      </c>
      <c r="K42" s="51">
        <f t="shared" si="9"/>
        <v>0</v>
      </c>
      <c r="L42" s="52">
        <f t="shared" si="10"/>
        <v>0</v>
      </c>
      <c r="M42" s="65" t="e">
        <f t="shared" si="11"/>
        <v>#DIV/0!</v>
      </c>
      <c r="N42" s="1"/>
    </row>
    <row r="43" spans="1:14" ht="23.25" customHeight="1" thickTop="1" thickBot="1" x14ac:dyDescent="0.3">
      <c r="A43" s="67"/>
      <c r="B43" s="19"/>
      <c r="C43" s="19"/>
      <c r="D43" s="48"/>
      <c r="E43" s="48"/>
      <c r="F43" s="6"/>
      <c r="G43" s="7"/>
      <c r="H43" s="27"/>
      <c r="I43" s="35"/>
      <c r="J43" s="50">
        <f t="shared" si="8"/>
        <v>0</v>
      </c>
      <c r="K43" s="51">
        <f t="shared" si="9"/>
        <v>0</v>
      </c>
      <c r="L43" s="52">
        <f t="shared" si="10"/>
        <v>0</v>
      </c>
      <c r="M43" s="65" t="e">
        <f t="shared" si="11"/>
        <v>#DIV/0!</v>
      </c>
      <c r="N43" s="1"/>
    </row>
    <row r="44" spans="1:14" ht="23.25" customHeight="1" thickTop="1" thickBot="1" x14ac:dyDescent="0.3">
      <c r="A44" s="67"/>
      <c r="B44" s="19"/>
      <c r="C44" s="19"/>
      <c r="D44" s="48"/>
      <c r="E44" s="48"/>
      <c r="F44" s="6"/>
      <c r="G44" s="7"/>
      <c r="H44" s="27"/>
      <c r="I44" s="35"/>
      <c r="J44" s="50">
        <f t="shared" si="8"/>
        <v>0</v>
      </c>
      <c r="K44" s="51">
        <f t="shared" si="9"/>
        <v>0</v>
      </c>
      <c r="L44" s="52">
        <f t="shared" si="10"/>
        <v>0</v>
      </c>
      <c r="M44" s="65" t="e">
        <f t="shared" si="11"/>
        <v>#DIV/0!</v>
      </c>
      <c r="N44" s="1"/>
    </row>
    <row r="45" spans="1:14" ht="23.25" customHeight="1" thickTop="1" thickBot="1" x14ac:dyDescent="0.3">
      <c r="A45" s="67"/>
      <c r="B45" s="19"/>
      <c r="C45" s="19"/>
      <c r="D45" s="48"/>
      <c r="E45" s="48"/>
      <c r="F45" s="6"/>
      <c r="G45" s="7"/>
      <c r="H45" s="27"/>
      <c r="I45" s="35"/>
      <c r="J45" s="50">
        <f t="shared" si="8"/>
        <v>0</v>
      </c>
      <c r="K45" s="51">
        <f t="shared" si="9"/>
        <v>0</v>
      </c>
      <c r="L45" s="52">
        <f t="shared" si="10"/>
        <v>0</v>
      </c>
      <c r="M45" s="65" t="e">
        <f t="shared" si="11"/>
        <v>#DIV/0!</v>
      </c>
      <c r="N45" s="1"/>
    </row>
    <row r="46" spans="1:14" ht="23.25" customHeight="1" thickTop="1" thickBot="1" x14ac:dyDescent="0.3">
      <c r="A46" s="67"/>
      <c r="B46" s="19"/>
      <c r="C46" s="19"/>
      <c r="D46" s="48"/>
      <c r="E46" s="48"/>
      <c r="F46" s="6"/>
      <c r="G46" s="7"/>
      <c r="H46" s="27"/>
      <c r="I46" s="35"/>
      <c r="J46" s="50">
        <f t="shared" si="8"/>
        <v>0</v>
      </c>
      <c r="K46" s="51">
        <f t="shared" si="9"/>
        <v>0</v>
      </c>
      <c r="L46" s="52">
        <f t="shared" si="10"/>
        <v>0</v>
      </c>
      <c r="M46" s="65" t="e">
        <f t="shared" si="11"/>
        <v>#DIV/0!</v>
      </c>
      <c r="N46" s="1"/>
    </row>
    <row r="47" spans="1:14" ht="23.25" customHeight="1" thickTop="1" thickBot="1" x14ac:dyDescent="0.3">
      <c r="A47" s="67"/>
      <c r="B47" s="19"/>
      <c r="C47" s="19"/>
      <c r="D47" s="48"/>
      <c r="E47" s="48"/>
      <c r="F47" s="6"/>
      <c r="G47" s="7"/>
      <c r="H47" s="27"/>
      <c r="I47" s="35"/>
      <c r="J47" s="50">
        <f t="shared" si="8"/>
        <v>0</v>
      </c>
      <c r="K47" s="51">
        <f t="shared" si="9"/>
        <v>0</v>
      </c>
      <c r="L47" s="52">
        <f t="shared" si="10"/>
        <v>0</v>
      </c>
      <c r="M47" s="65" t="e">
        <f t="shared" si="11"/>
        <v>#DIV/0!</v>
      </c>
      <c r="N47" s="1"/>
    </row>
    <row r="48" spans="1:14" ht="23.25" customHeight="1" thickTop="1" thickBot="1" x14ac:dyDescent="0.3">
      <c r="A48" s="67"/>
      <c r="B48" s="19"/>
      <c r="C48" s="19"/>
      <c r="D48" s="48"/>
      <c r="E48" s="48"/>
      <c r="F48" s="6"/>
      <c r="G48" s="7"/>
      <c r="H48" s="27"/>
      <c r="I48" s="35"/>
      <c r="J48" s="50">
        <f t="shared" si="8"/>
        <v>0</v>
      </c>
      <c r="K48" s="51">
        <f t="shared" si="9"/>
        <v>0</v>
      </c>
      <c r="L48" s="52">
        <f t="shared" si="10"/>
        <v>0</v>
      </c>
      <c r="M48" s="65" t="e">
        <f t="shared" si="11"/>
        <v>#DIV/0!</v>
      </c>
      <c r="N48" s="1"/>
    </row>
    <row r="49" spans="1:14" ht="23.25" customHeight="1" thickTop="1" thickBot="1" x14ac:dyDescent="0.3">
      <c r="A49" s="67"/>
      <c r="B49" s="19"/>
      <c r="C49" s="19"/>
      <c r="D49" s="48"/>
      <c r="E49" s="48"/>
      <c r="F49" s="6"/>
      <c r="G49" s="7"/>
      <c r="H49" s="27"/>
      <c r="I49" s="35"/>
      <c r="J49" s="50">
        <f t="shared" si="0"/>
        <v>0</v>
      </c>
      <c r="K49" s="51">
        <f t="shared" si="3"/>
        <v>0</v>
      </c>
      <c r="L49" s="52">
        <f t="shared" si="1"/>
        <v>0</v>
      </c>
      <c r="M49" s="65" t="e">
        <f t="shared" si="2"/>
        <v>#DIV/0!</v>
      </c>
      <c r="N49" s="1"/>
    </row>
    <row r="50" spans="1:14" ht="23.25" customHeight="1" thickTop="1" thickBot="1" x14ac:dyDescent="0.3">
      <c r="A50" s="68"/>
      <c r="B50" s="20"/>
      <c r="C50" s="20"/>
      <c r="D50" s="49"/>
      <c r="E50" s="49"/>
      <c r="F50" s="10"/>
      <c r="G50" s="11"/>
      <c r="H50" s="36"/>
      <c r="I50" s="37"/>
      <c r="J50" s="50">
        <f t="shared" si="0"/>
        <v>0</v>
      </c>
      <c r="K50" s="51">
        <f t="shared" si="3"/>
        <v>0</v>
      </c>
      <c r="L50" s="52">
        <f t="shared" si="1"/>
        <v>0</v>
      </c>
      <c r="M50" s="65" t="e">
        <f t="shared" si="2"/>
        <v>#DIV/0!</v>
      </c>
      <c r="N50" s="1"/>
    </row>
    <row r="51" spans="1:14" ht="20.25" customHeight="1" thickBot="1" x14ac:dyDescent="0.3">
      <c r="A51" s="69"/>
      <c r="B51" s="70" t="s">
        <v>1</v>
      </c>
      <c r="C51" s="70"/>
      <c r="D51" s="71"/>
      <c r="E51" s="70"/>
      <c r="F51" s="72">
        <f>SUM(F13:F50)</f>
        <v>1</v>
      </c>
      <c r="G51" s="73">
        <f>AVERAGE(G13:G50)</f>
        <v>0.3</v>
      </c>
      <c r="H51" s="74">
        <f>SUM(H13:H50)</f>
        <v>200</v>
      </c>
      <c r="I51" s="75">
        <f>SUM(I13:I50)</f>
        <v>0</v>
      </c>
      <c r="J51" s="76">
        <f>SUM(J13:J50)</f>
        <v>52.8</v>
      </c>
      <c r="K51" s="77">
        <f>SUM(K13:K50)</f>
        <v>44.000000000000014</v>
      </c>
      <c r="L51" s="77">
        <f>SUM(L13:L50)</f>
        <v>419.7600000000001</v>
      </c>
      <c r="M51" s="78" t="e">
        <f>AVERAGE(M13:M50)</f>
        <v>#DIV/0!</v>
      </c>
    </row>
    <row r="52" spans="1:14" x14ac:dyDescent="0.25">
      <c r="F52" s="1" t="s">
        <v>32</v>
      </c>
    </row>
    <row r="54" spans="1:14" ht="12.95" customHeight="1" x14ac:dyDescent="0.25">
      <c r="B54" s="2" t="s">
        <v>18</v>
      </c>
      <c r="C54" s="2" t="s">
        <v>36</v>
      </c>
      <c r="D54" s="2" t="s">
        <v>42</v>
      </c>
      <c r="F54" s="90" t="s">
        <v>26</v>
      </c>
      <c r="G54" s="90"/>
      <c r="H54" s="2" t="s">
        <v>21</v>
      </c>
    </row>
    <row r="55" spans="1:14" ht="12.95" customHeight="1" x14ac:dyDescent="0.25">
      <c r="D55" s="2" t="s">
        <v>41</v>
      </c>
      <c r="F55" s="90" t="s">
        <v>27</v>
      </c>
      <c r="G55" s="90"/>
      <c r="H55" s="2" t="s">
        <v>20</v>
      </c>
    </row>
    <row r="56" spans="1:14" ht="12.95" customHeight="1" x14ac:dyDescent="0.25">
      <c r="D56" s="2" t="s">
        <v>39</v>
      </c>
      <c r="F56" s="90" t="s">
        <v>28</v>
      </c>
      <c r="G56" s="90"/>
      <c r="H56" s="38" t="s">
        <v>19</v>
      </c>
    </row>
    <row r="57" spans="1:14" ht="12.95" customHeight="1" x14ac:dyDescent="0.25">
      <c r="D57" s="2" t="s">
        <v>40</v>
      </c>
      <c r="F57" s="90" t="s">
        <v>30</v>
      </c>
      <c r="G57" s="90"/>
      <c r="H57" s="38" t="s">
        <v>22</v>
      </c>
    </row>
    <row r="58" spans="1:14" ht="15.6" customHeight="1" x14ac:dyDescent="0.25">
      <c r="D58" s="2" t="s">
        <v>43</v>
      </c>
      <c r="F58" s="90" t="s">
        <v>25</v>
      </c>
      <c r="G58" s="90"/>
      <c r="H58" s="38" t="s">
        <v>23</v>
      </c>
    </row>
    <row r="59" spans="1:14" ht="15.6" customHeight="1" x14ac:dyDescent="0.25">
      <c r="F59" s="90" t="s">
        <v>29</v>
      </c>
      <c r="G59" s="90"/>
      <c r="H59" s="38" t="s">
        <v>24</v>
      </c>
    </row>
    <row r="60" spans="1:14" x14ac:dyDescent="0.25">
      <c r="C60" s="2" t="s">
        <v>38</v>
      </c>
      <c r="D60" s="2" t="s">
        <v>46</v>
      </c>
      <c r="G60" s="38"/>
    </row>
    <row r="61" spans="1:14" x14ac:dyDescent="0.25">
      <c r="D61" s="2" t="s">
        <v>47</v>
      </c>
    </row>
    <row r="62" spans="1:14" x14ac:dyDescent="0.25">
      <c r="D62" s="2" t="s">
        <v>48</v>
      </c>
    </row>
    <row r="63" spans="1:14" x14ac:dyDescent="0.25">
      <c r="D63" s="2" t="s">
        <v>87</v>
      </c>
    </row>
  </sheetData>
  <sheetProtection insertColumns="0" insertRows="0"/>
  <mergeCells count="15">
    <mergeCell ref="A8:C8"/>
    <mergeCell ref="A3:C3"/>
    <mergeCell ref="A4:C4"/>
    <mergeCell ref="A5:C5"/>
    <mergeCell ref="A6:C6"/>
    <mergeCell ref="A7:C7"/>
    <mergeCell ref="F59:G59"/>
    <mergeCell ref="F54:G54"/>
    <mergeCell ref="F55:G55"/>
    <mergeCell ref="F56:G56"/>
    <mergeCell ref="F57:G57"/>
    <mergeCell ref="F58:G58"/>
    <mergeCell ref="K10:M11"/>
    <mergeCell ref="B12:F12"/>
    <mergeCell ref="F10:H10"/>
  </mergeCells>
  <dataValidations count="3">
    <dataValidation type="list" allowBlank="1" showInputMessage="1" showErrorMessage="1" sqref="FUP983031:FUP983089 GEL983031:GEL983089 GOH983031:GOH983089 GYD983031:GYD983089 HHZ983031:HHZ983089 HRV983031:HRV983089 IBR983031:IBR983089 ILN983031:ILN983089 IVJ983031:IVJ983089 JFF983031:JFF983089 JPB983031:JPB983089 JYX983031:JYX983089 KIT983031:KIT983089 KSP983031:KSP983089 LCL983031:LCL983089 LMH983031:LMH983089 LWD983031:LWD983089 MFZ983031:MFZ983089 MPV983031:MPV983089 MZR983031:MZR983089 NJN983031:NJN983089 NTJ983031:NTJ983089 ODF983031:ODF983089 ONB983031:ONB983089 OWX983031:OWX983089 PGT983031:PGT983089 PQP983031:PQP983089 QAL983031:QAL983089 QKH983031:QKH983089 QUD983031:QUD983089 RDZ983031:RDZ983089 RNV983031:RNV983089 RXR983031:RXR983089 SHN983031:SHN983089 SRJ983031:SRJ983089 TBF983031:TBF983089 TLB983031:TLB983089 TUX983031:TUX983089 UET983031:UET983089 UOP983031:UOP983089 UYL983031:UYL983089 VIH983031:VIH983089 VSD983031:VSD983089 WBZ983031:WBZ983089 WLV983031:WLV983089 PQP851959:PQP852017 QAL851959:QAL852017 QKH851959:QKH852017 QUD851959:QUD852017 RDZ851959:RDZ852017 RNV851959:RNV852017 RXR851959:RXR852017 SHN851959:SHN852017 SRJ851959:SRJ852017 TBF851959:TBF852017 TLB851959:TLB852017 TUX851959:TUX852017 UET851959:UET852017 UOP851959:UOP852017 UYL851959:UYL852017 VIH851959:VIH852017 VSD851959:VSD852017 WBZ851959:WBZ852017 WLV851959:WLV852017 WVR851959:WVR852017 JF917495:JF917553 TB917495:TB917553 ACX917495:ACX917553 AMT917495:AMT917553 AWP917495:AWP917553 BGL917495:BGL917553 BQH917495:BQH917553 CAD917495:CAD917553 CJZ917495:CJZ917553 CTV917495:CTV917553 DDR917495:DDR917553 DNN917495:DNN917553 DXJ917495:DXJ917553 EHF917495:EHF917553 ERB917495:ERB917553 FAX917495:FAX917553 FKT917495:FKT917553 FUP917495:FUP917553 GEL917495:GEL917553 GOH917495:GOH917553 GYD917495:GYD917553 HHZ917495:HHZ917553 HRV917495:HRV917553 IBR917495:IBR917553 ILN917495:ILN917553 IVJ917495:IVJ917553 JFF917495:JFF917553 JPB917495:JPB917553 JYX917495:JYX917553 KIT917495:KIT917553 KSP917495:KSP917553 LCL917495:LCL917553 LMH917495:LMH917553 LWD917495:LWD917553 MFZ917495:MFZ917553 MPV917495:MPV917553 MZR917495:MZR917553 NJN917495:NJN917553 NTJ917495:NTJ917553 ODF917495:ODF917553 ONB917495:ONB917553 OWX917495:OWX917553 PGT917495:PGT917553 PQP917495:PQP917553 QAL917495:QAL917553 QKH917495:QKH917553 QUD917495:QUD917553 RDZ917495:RDZ917553 RNV917495:RNV917553 RXR917495:RXR917553 SHN917495:SHN917553 SRJ917495:SRJ917553 TBF917495:TBF917553 TLB917495:TLB917553 TUX917495:TUX917553 UET917495:UET917553 UOP917495:UOP917553 UYL917495:UYL917553 VIH917495:VIH917553 VSD917495:VSD917553 WBZ917495:WBZ917553 WLV917495:WLV917553 WVR917495:WVR917553 JF983031:JF983089 TB983031:TB983089 ACX983031:ACX983089 AMT983031:AMT983089 AWP983031:AWP983089 BGL983031:BGL983089 BQH983031:BQH983089 CAD983031:CAD983089 CJZ983031:CJZ983089 CTV983031:CTV983089 DDR983031:DDR983089 DNN983031:DNN983089 DXJ983031:DXJ983089 EHF983031:EHF983089 ERB983031:ERB983089 FAX983031:FAX983089 FKT983031:FKT983089 BQH786423:BQH786481 CAD786423:CAD786481 CJZ786423:CJZ786481 CTV786423:CTV786481 DDR786423:DDR786481 DNN786423:DNN786481 DXJ786423:DXJ786481 EHF786423:EHF786481 ERB786423:ERB786481 FAX786423:FAX786481 FKT786423:FKT786481 FUP786423:FUP786481 GEL786423:GEL786481 GOH786423:GOH786481 GYD786423:GYD786481 HHZ786423:HHZ786481 HRV786423:HRV786481 IBR786423:IBR786481 ILN786423:ILN786481 IVJ786423:IVJ786481 JFF786423:JFF786481 JPB786423:JPB786481 JYX786423:JYX786481 KIT786423:KIT786481 KSP786423:KSP786481 LCL786423:LCL786481 LMH786423:LMH786481 LWD786423:LWD786481 MFZ786423:MFZ786481 MPV786423:MPV786481 MZR786423:MZR786481 NJN786423:NJN786481 NTJ786423:NTJ786481 ODF786423:ODF786481 ONB786423:ONB786481 OWX786423:OWX786481 PGT786423:PGT786481 PQP786423:PQP786481 QAL786423:QAL786481 QKH786423:QKH786481 QUD786423:QUD786481 RDZ786423:RDZ786481 RNV786423:RNV786481 RXR786423:RXR786481 SHN786423:SHN786481 SRJ786423:SRJ786481 TBF786423:TBF786481 TLB786423:TLB786481 TUX786423:TUX786481 UET786423:UET786481 UOP786423:UOP786481 UYL786423:UYL786481 VIH786423:VIH786481 VSD786423:VSD786481 WBZ786423:WBZ786481 WLV786423:WLV786481 WVR786423:WVR786481 JF851959:JF852017 TB851959:TB852017 ACX851959:ACX852017 AMT851959:AMT852017 AWP851959:AWP852017 BGL851959:BGL852017 BQH851959:BQH852017 CAD851959:CAD852017 CJZ851959:CJZ852017 CTV851959:CTV852017 DDR851959:DDR852017 DNN851959:DNN852017 DXJ851959:DXJ852017 EHF851959:EHF852017 ERB851959:ERB852017 FAX851959:FAX852017 FKT851959:FKT852017 FUP851959:FUP852017 GEL851959:GEL852017 GOH851959:GOH852017 GYD851959:GYD852017 HHZ851959:HHZ852017 HRV851959:HRV852017 IBR851959:IBR852017 ILN851959:ILN852017 IVJ851959:IVJ852017 JFF851959:JFF852017 JPB851959:JPB852017 JYX851959:JYX852017 KIT851959:KIT852017 KSP851959:KSP852017 LCL851959:LCL852017 LMH851959:LMH852017 LWD851959:LWD852017 MFZ851959:MFZ852017 MPV851959:MPV852017 MZR851959:MZR852017 NJN851959:NJN852017 NTJ851959:NTJ852017 ODF851959:ODF852017 ONB851959:ONB852017 OWX851959:OWX852017 PGT851959:PGT852017 LMH655351:LMH655409 LWD655351:LWD655409 MFZ655351:MFZ655409 MPV655351:MPV655409 MZR655351:MZR655409 NJN655351:NJN655409 NTJ655351:NTJ655409 ODF655351:ODF655409 ONB655351:ONB655409 OWX655351:OWX655409 PGT655351:PGT655409 PQP655351:PQP655409 QAL655351:QAL655409 QKH655351:QKH655409 QUD655351:QUD655409 RDZ655351:RDZ655409 RNV655351:RNV655409 RXR655351:RXR655409 SHN655351:SHN655409 SRJ655351:SRJ655409 TBF655351:TBF655409 TLB655351:TLB655409 TUX655351:TUX655409 UET655351:UET655409 UOP655351:UOP655409 UYL655351:UYL655409 VIH655351:VIH655409 VSD655351:VSD655409 WBZ655351:WBZ655409 WLV655351:WLV655409 WVR655351:WVR655409 JF720887:JF720945 TB720887:TB720945 ACX720887:ACX720945 AMT720887:AMT720945 AWP720887:AWP720945 BGL720887:BGL720945 BQH720887:BQH720945 CAD720887:CAD720945 CJZ720887:CJZ720945 CTV720887:CTV720945 DDR720887:DDR720945 DNN720887:DNN720945 DXJ720887:DXJ720945 EHF720887:EHF720945 ERB720887:ERB720945 FAX720887:FAX720945 FKT720887:FKT720945 FUP720887:FUP720945 GEL720887:GEL720945 GOH720887:GOH720945 GYD720887:GYD720945 HHZ720887:HHZ720945 HRV720887:HRV720945 IBR720887:IBR720945 ILN720887:ILN720945 IVJ720887:IVJ720945 JFF720887:JFF720945 JPB720887:JPB720945 JYX720887:JYX720945 KIT720887:KIT720945 KSP720887:KSP720945 LCL720887:LCL720945 LMH720887:LMH720945 LWD720887:LWD720945 MFZ720887:MFZ720945 MPV720887:MPV720945 MZR720887:MZR720945 NJN720887:NJN720945 NTJ720887:NTJ720945 ODF720887:ODF720945 ONB720887:ONB720945 OWX720887:OWX720945 PGT720887:PGT720945 PQP720887:PQP720945 QAL720887:QAL720945 QKH720887:QKH720945 QUD720887:QUD720945 RDZ720887:RDZ720945 RNV720887:RNV720945 RXR720887:RXR720945 SHN720887:SHN720945 SRJ720887:SRJ720945 TBF720887:TBF720945 TLB720887:TLB720945 TUX720887:TUX720945 UET720887:UET720945 UOP720887:UOP720945 UYL720887:UYL720945 VIH720887:VIH720945 VSD720887:VSD720945 WBZ720887:WBZ720945 WLV720887:WLV720945 WVR720887:WVR720945 JF786423:JF786481 TB786423:TB786481 ACX786423:ACX786481 AMT786423:AMT786481 AWP786423:AWP786481 BGL786423:BGL786481 VIH524279:VIH524337 VSD524279:VSD524337 WBZ524279:WBZ524337 WLV524279:WLV524337 WVR524279:WVR524337 JF589815:JF589873 TB589815:TB589873 ACX589815:ACX589873 AMT589815:AMT589873 AWP589815:AWP589873 BGL589815:BGL589873 BQH589815:BQH589873 CAD589815:CAD589873 CJZ589815:CJZ589873 CTV589815:CTV589873 DDR589815:DDR589873 DNN589815:DNN589873 DXJ589815:DXJ589873 EHF589815:EHF589873 ERB589815:ERB589873 FAX589815:FAX589873 FKT589815:FKT589873 FUP589815:FUP589873 GEL589815:GEL589873 GOH589815:GOH589873 GYD589815:GYD589873 HHZ589815:HHZ589873 HRV589815:HRV589873 IBR589815:IBR589873 ILN589815:ILN589873 IVJ589815:IVJ589873 JFF589815:JFF589873 JPB589815:JPB589873 JYX589815:JYX589873 KIT589815:KIT589873 KSP589815:KSP589873 LCL589815:LCL589873 LMH589815:LMH589873 LWD589815:LWD589873 MFZ589815:MFZ589873 MPV589815:MPV589873 MZR589815:MZR589873 NJN589815:NJN589873 NTJ589815:NTJ589873 ODF589815:ODF589873 ONB589815:ONB589873 OWX589815:OWX589873 PGT589815:PGT589873 PQP589815:PQP589873 QAL589815:QAL589873 QKH589815:QKH589873 QUD589815:QUD589873 RDZ589815:RDZ589873 RNV589815:RNV589873 RXR589815:RXR589873 SHN589815:SHN589873 SRJ589815:SRJ589873 TBF589815:TBF589873 TLB589815:TLB589873 TUX589815:TUX589873 UET589815:UET589873 UOP589815:UOP589873 UYL589815:UYL589873 VIH589815:VIH589873 VSD589815:VSD589873 WBZ589815:WBZ589873 WLV589815:WLV589873 WVR589815:WVR589873 JF655351:JF655409 TB655351:TB655409 ACX655351:ACX655409 AMT655351:AMT655409 AWP655351:AWP655409 BGL655351:BGL655409 BQH655351:BQH655409 CAD655351:CAD655409 CJZ655351:CJZ655409 CTV655351:CTV655409 DDR655351:DDR655409 DNN655351:DNN655409 DXJ655351:DXJ655409 EHF655351:EHF655409 ERB655351:ERB655409 FAX655351:FAX655409 FKT655351:FKT655409 FUP655351:FUP655409 GEL655351:GEL655409 GOH655351:GOH655409 GYD655351:GYD655409 HHZ655351:HHZ655409 HRV655351:HRV655409 IBR655351:IBR655409 ILN655351:ILN655409 IVJ655351:IVJ655409 JFF655351:JFF655409 JPB655351:JPB655409 JYX655351:JYX655409 KIT655351:KIT655409 KSP655351:KSP655409 LCL655351:LCL655409 HHZ458743:HHZ458801 HRV458743:HRV458801 IBR458743:IBR458801 ILN458743:ILN458801 IVJ458743:IVJ458801 JFF458743:JFF458801 JPB458743:JPB458801 JYX458743:JYX458801 KIT458743:KIT458801 KSP458743:KSP458801 LCL458743:LCL458801 LMH458743:LMH458801 LWD458743:LWD458801 MFZ458743:MFZ458801 MPV458743:MPV458801 MZR458743:MZR458801 NJN458743:NJN458801 NTJ458743:NTJ458801 ODF458743:ODF458801 ONB458743:ONB458801 OWX458743:OWX458801 PGT458743:PGT458801 PQP458743:PQP458801 QAL458743:QAL458801 QKH458743:QKH458801 QUD458743:QUD458801 RDZ458743:RDZ458801 RNV458743:RNV458801 RXR458743:RXR458801 SHN458743:SHN458801 SRJ458743:SRJ458801 TBF458743:TBF458801 TLB458743:TLB458801 TUX458743:TUX458801 UET458743:UET458801 UOP458743:UOP458801 UYL458743:UYL458801 VIH458743:VIH458801 VSD458743:VSD458801 WBZ458743:WBZ458801 WLV458743:WLV458801 WVR458743:WVR458801 JF524279:JF524337 TB524279:TB524337 ACX524279:ACX524337 AMT524279:AMT524337 AWP524279:AWP524337 BGL524279:BGL524337 BQH524279:BQH524337 CAD524279:CAD524337 CJZ524279:CJZ524337 CTV524279:CTV524337 DDR524279:DDR524337 DNN524279:DNN524337 DXJ524279:DXJ524337 EHF524279:EHF524337 ERB524279:ERB524337 FAX524279:FAX524337 FKT524279:FKT524337 FUP524279:FUP524337 GEL524279:GEL524337 GOH524279:GOH524337 GYD524279:GYD524337 HHZ524279:HHZ524337 HRV524279:HRV524337 IBR524279:IBR524337 ILN524279:ILN524337 IVJ524279:IVJ524337 JFF524279:JFF524337 JPB524279:JPB524337 JYX524279:JYX524337 KIT524279:KIT524337 KSP524279:KSP524337 LCL524279:LCL524337 LMH524279:LMH524337 LWD524279:LWD524337 MFZ524279:MFZ524337 MPV524279:MPV524337 MZR524279:MZR524337 NJN524279:NJN524337 NTJ524279:NTJ524337 ODF524279:ODF524337 ONB524279:ONB524337 OWX524279:OWX524337 PGT524279:PGT524337 PQP524279:PQP524337 QAL524279:QAL524337 QKH524279:QKH524337 QUD524279:QUD524337 RDZ524279:RDZ524337 RNV524279:RNV524337 RXR524279:RXR524337 SHN524279:SHN524337 SRJ524279:SRJ524337 TBF524279:TBF524337 TLB524279:TLB524337 TUX524279:TUX524337 UET524279:UET524337 UOP524279:UOP524337 UYL524279:UYL524337 RDZ327671:RDZ327729 RNV327671:RNV327729 RXR327671:RXR327729 SHN327671:SHN327729 SRJ327671:SRJ327729 TBF327671:TBF327729 TLB327671:TLB327729 TUX327671:TUX327729 UET327671:UET327729 UOP327671:UOP327729 UYL327671:UYL327729 VIH327671:VIH327729 VSD327671:VSD327729 WBZ327671:WBZ327729 WLV327671:WLV327729 WVR327671:WVR327729 JF393207:JF393265 TB393207:TB393265 ACX393207:ACX393265 AMT393207:AMT393265 AWP393207:AWP393265 BGL393207:BGL393265 BQH393207:BQH393265 CAD393207:CAD393265 CJZ393207:CJZ393265 CTV393207:CTV393265 DDR393207:DDR393265 DNN393207:DNN393265 DXJ393207:DXJ393265 EHF393207:EHF393265 ERB393207:ERB393265 FAX393207:FAX393265 FKT393207:FKT393265 FUP393207:FUP393265 GEL393207:GEL393265 GOH393207:GOH393265 GYD393207:GYD393265 HHZ393207:HHZ393265 HRV393207:HRV393265 IBR393207:IBR393265 ILN393207:ILN393265 IVJ393207:IVJ393265 JFF393207:JFF393265 JPB393207:JPB393265 JYX393207:JYX393265 KIT393207:KIT393265 KSP393207:KSP393265 LCL393207:LCL393265 LMH393207:LMH393265 LWD393207:LWD393265 MFZ393207:MFZ393265 MPV393207:MPV393265 MZR393207:MZR393265 NJN393207:NJN393265 NTJ393207:NTJ393265 ODF393207:ODF393265 ONB393207:ONB393265 OWX393207:OWX393265 PGT393207:PGT393265 PQP393207:PQP393265 QAL393207:QAL393265 QKH393207:QKH393265 QUD393207:QUD393265 RDZ393207:RDZ393265 RNV393207:RNV393265 RXR393207:RXR393265 SHN393207:SHN393265 SRJ393207:SRJ393265 TBF393207:TBF393265 TLB393207:TLB393265 TUX393207:TUX393265 UET393207:UET393265 UOP393207:UOP393265 UYL393207:UYL393265 VIH393207:VIH393265 VSD393207:VSD393265 WBZ393207:WBZ393265 WLV393207:WLV393265 WVR393207:WVR393265 JF458743:JF458801 TB458743:TB458801 ACX458743:ACX458801 AMT458743:AMT458801 AWP458743:AWP458801 BGL458743:BGL458801 BQH458743:BQH458801 CAD458743:CAD458801 CJZ458743:CJZ458801 CTV458743:CTV458801 DDR458743:DDR458801 DNN458743:DNN458801 DXJ458743:DXJ458801 EHF458743:EHF458801 ERB458743:ERB458801 FAX458743:FAX458801 FKT458743:FKT458801 FUP458743:FUP458801 GEL458743:GEL458801 GOH458743:GOH458801 GYD458743:GYD458801 DDR262135:DDR262193 DNN262135:DNN262193 DXJ262135:DXJ262193 EHF262135:EHF262193 ERB262135:ERB262193 FAX262135:FAX262193 FKT262135:FKT262193 FUP262135:FUP262193 GEL262135:GEL262193 GOH262135:GOH262193 GYD262135:GYD262193 HHZ262135:HHZ262193 HRV262135:HRV262193 IBR262135:IBR262193 ILN262135:ILN262193 IVJ262135:IVJ262193 JFF262135:JFF262193 JPB262135:JPB262193 JYX262135:JYX262193 KIT262135:KIT262193 KSP262135:KSP262193 LCL262135:LCL262193 LMH262135:LMH262193 LWD262135:LWD262193 MFZ262135:MFZ262193 MPV262135:MPV262193 MZR262135:MZR262193 NJN262135:NJN262193 NTJ262135:NTJ262193 ODF262135:ODF262193 ONB262135:ONB262193 OWX262135:OWX262193 PGT262135:PGT262193 PQP262135:PQP262193 QAL262135:QAL262193 QKH262135:QKH262193 QUD262135:QUD262193 RDZ262135:RDZ262193 RNV262135:RNV262193 RXR262135:RXR262193 SHN262135:SHN262193 SRJ262135:SRJ262193 TBF262135:TBF262193 TLB262135:TLB262193 TUX262135:TUX262193 UET262135:UET262193 UOP262135:UOP262193 UYL262135:UYL262193 VIH262135:VIH262193 VSD262135:VSD262193 WBZ262135:WBZ262193 WLV262135:WLV262193 WVR262135:WVR262193 JF327671:JF327729 TB327671:TB327729 ACX327671:ACX327729 AMT327671:AMT327729 AWP327671:AWP327729 BGL327671:BGL327729 BQH327671:BQH327729 CAD327671:CAD327729 CJZ327671:CJZ327729 CTV327671:CTV327729 DDR327671:DDR327729 DNN327671:DNN327729 DXJ327671:DXJ327729 EHF327671:EHF327729 ERB327671:ERB327729 FAX327671:FAX327729 FKT327671:FKT327729 FUP327671:FUP327729 GEL327671:GEL327729 GOH327671:GOH327729 GYD327671:GYD327729 HHZ327671:HHZ327729 HRV327671:HRV327729 IBR327671:IBR327729 ILN327671:ILN327729 IVJ327671:IVJ327729 JFF327671:JFF327729 JPB327671:JPB327729 JYX327671:JYX327729 KIT327671:KIT327729 KSP327671:KSP327729 LCL327671:LCL327729 LMH327671:LMH327729 LWD327671:LWD327729 MFZ327671:MFZ327729 MPV327671:MPV327729 MZR327671:MZR327729 NJN327671:NJN327729 NTJ327671:NTJ327729 ODF327671:ODF327729 ONB327671:ONB327729 OWX327671:OWX327729 PGT327671:PGT327729 PQP327671:PQP327729 QAL327671:QAL327729 QKH327671:QKH327729 QUD327671:QUD327729 MZR131063:MZR131121 NJN131063:NJN131121 NTJ131063:NTJ131121 ODF131063:ODF131121 ONB131063:ONB131121 OWX131063:OWX131121 PGT131063:PGT131121 PQP131063:PQP131121 QAL131063:QAL131121 QKH131063:QKH131121 QUD131063:QUD131121 RDZ131063:RDZ131121 RNV131063:RNV131121 RXR131063:RXR131121 SHN131063:SHN131121 SRJ131063:SRJ131121 TBF131063:TBF131121 TLB131063:TLB131121 TUX131063:TUX131121 UET131063:UET131121 UOP131063:UOP131121 UYL131063:UYL131121 VIH131063:VIH131121 VSD131063:VSD131121 WBZ131063:WBZ131121 WLV131063:WLV131121 WVR131063:WVR131121 JF196599:JF196657 TB196599:TB196657 ACX196599:ACX196657 AMT196599:AMT196657 AWP196599:AWP196657 BGL196599:BGL196657 BQH196599:BQH196657 CAD196599:CAD196657 CJZ196599:CJZ196657 CTV196599:CTV196657 DDR196599:DDR196657 DNN196599:DNN196657 DXJ196599:DXJ196657 EHF196599:EHF196657 ERB196599:ERB196657 FAX196599:FAX196657 FKT196599:FKT196657 FUP196599:FUP196657 GEL196599:GEL196657 GOH196599:GOH196657 GYD196599:GYD196657 HHZ196599:HHZ196657 HRV196599:HRV196657 IBR196599:IBR196657 ILN196599:ILN196657 IVJ196599:IVJ196657 JFF196599:JFF196657 JPB196599:JPB196657 JYX196599:JYX196657 KIT196599:KIT196657 KSP196599:KSP196657 LCL196599:LCL196657 LMH196599:LMH196657 LWD196599:LWD196657 MFZ196599:MFZ196657 MPV196599:MPV196657 MZR196599:MZR196657 NJN196599:NJN196657 NTJ196599:NTJ196657 ODF196599:ODF196657 ONB196599:ONB196657 OWX196599:OWX196657 PGT196599:PGT196657 PQP196599:PQP196657 QAL196599:QAL196657 QKH196599:QKH196657 QUD196599:QUD196657 RDZ196599:RDZ196657 RNV196599:RNV196657 RXR196599:RXR196657 SHN196599:SHN196657 SRJ196599:SRJ196657 TBF196599:TBF196657 TLB196599:TLB196657 TUX196599:TUX196657 UET196599:UET196657 UOP196599:UOP196657 UYL196599:UYL196657 VIH196599:VIH196657 VSD196599:VSD196657 WBZ196599:WBZ196657 WLV196599:WLV196657 WVR196599:WVR196657 JF262135:JF262193 TB262135:TB262193 ACX262135:ACX262193 AMT262135:AMT262193 AWP262135:AWP262193 BGL262135:BGL262193 BQH262135:BQH262193 CAD262135:CAD262193 CJZ262135:CJZ262193 CTV262135:CTV262193 WVR983031:WVR983089 JF65527:JF65585 TB65527:TB65585 ACX65527:ACX65585 AMT65527:AMT65585 AWP65527:AWP65585 BGL65527:BGL65585 BQH65527:BQH65585 CAD65527:CAD65585 CJZ65527:CJZ65585 CTV65527:CTV65585 DDR65527:DDR65585 DNN65527:DNN65585 DXJ65527:DXJ65585 EHF65527:EHF65585 ERB65527:ERB65585 FAX65527:FAX65585 FKT65527:FKT65585 FUP65527:FUP65585 GEL65527:GEL65585 GOH65527:GOH65585 GYD65527:GYD65585 HHZ65527:HHZ65585 HRV65527:HRV65585 IBR65527:IBR65585 ILN65527:ILN65585 IVJ65527:IVJ65585 JFF65527:JFF65585 JPB65527:JPB65585 JYX65527:JYX65585 KIT65527:KIT65585 KSP65527:KSP65585 LCL65527:LCL65585 LMH65527:LMH65585 LWD65527:LWD65585 MFZ65527:MFZ65585 MPV65527:MPV65585 MZR65527:MZR65585 NJN65527:NJN65585 NTJ65527:NTJ65585 ODF65527:ODF65585 ONB65527:ONB65585 OWX65527:OWX65585 PGT65527:PGT65585 PQP65527:PQP65585 QAL65527:QAL65585 QKH65527:QKH65585 QUD65527:QUD65585 RDZ65527:RDZ65585 RNV65527:RNV65585 RXR65527:RXR65585 SHN65527:SHN65585 SRJ65527:SRJ65585 TBF65527:TBF65585 TLB65527:TLB65585 TUX65527:TUX65585 UET65527:UET65585 UOP65527:UOP65585 UYL65527:UYL65585 VIH65527:VIH65585 VSD65527:VSD65585 WBZ65527:WBZ65585 WLV65527:WLV65585 WVR65527:WVR65585 JF131063:JF131121 TB131063:TB131121 ACX131063:ACX131121 AMT131063:AMT131121 AWP131063:AWP131121 BGL131063:BGL131121 BQH131063:BQH131121 CAD131063:CAD131121 CJZ131063:CJZ131121 CTV131063:CTV131121 DDR131063:DDR131121 DNN131063:DNN131121 DXJ131063:DXJ131121 EHF131063:EHF131121 ERB131063:ERB131121 FAX131063:FAX131121 FKT131063:FKT131121 FUP131063:FUP131121 GEL131063:GEL131121 GOH131063:GOH131121 GYD131063:GYD131121 HHZ131063:HHZ131121 HRV131063:HRV131121 IBR131063:IBR131121 ILN131063:ILN131121 IVJ131063:IVJ131121 JFF131063:JFF131121 JPB131063:JPB131121 JYX131063:JYX131121 KIT131063:KIT131121 KSP131063:KSP131121 LCL131063:LCL131121 LMH131063:LMH131121 LWD131063:LWD131121 MFZ131063:MFZ131121 MPV131063:MPV131121 CTV13:CTV50 DDR13:DDR50 DNN13:DNN50 DXJ13:DXJ50 EHF13:EHF50 ERB13:ERB50 FAX13:FAX50 FKT13:FKT50 FUP13:FUP50 GEL13:GEL50 GOH13:GOH50 GYD13:GYD50 HHZ13:HHZ50 HRV13:HRV50 IBR13:IBR50 ILN13:ILN50 IVJ13:IVJ50 JFF13:JFF50 JPB13:JPB50 JYX13:JYX50 KIT13:KIT50 KSP13:KSP50 LCL13:LCL50 LMH13:LMH50 LWD13:LWD50 MFZ13:MFZ50 MPV13:MPV50 MZR13:MZR50 NJN13:NJN50 NTJ13:NTJ50 ODF13:ODF50 ONB13:ONB50 OWX13:OWX50 PGT13:PGT50 PQP13:PQP50 QAL13:QAL50 QKH13:QKH50 QUD13:QUD50 RDZ13:RDZ50 RNV13:RNV50 RXR13:RXR50 SHN13:SHN50 SRJ13:SRJ50 TBF13:TBF50 TLB13:TLB50 TUX13:TUX50 UET13:UET50 UOP13:UOP50 UYL13:UYL50 VIH13:VIH50 VSD13:VSD50 WBZ13:WBZ50 WLV13:WLV50 WVR13:WVR50 JF13:JF50 TB13:TB50 ACX13:ACX50 AMT13:AMT50 AWP13:AWP50 BGL13:BGL50 BQH13:BQH50 CAD13:CAD50 CJZ13:CJZ50" xr:uid="{00000000-0002-0000-0100-000000000000}">
      <formula1>"LIGHT SNOW, MODERATE SNOW, HEAVY SNOW, FREEZING RAIN, FREEZING DRIZZLE, ICE PELLETS, FROST, COLD SOAK FUEL, INBOUND ICING, NO ACTIVE PRECIPITATION"</formula1>
    </dataValidation>
    <dataValidation type="list" allowBlank="1" showInputMessage="1" showErrorMessage="1" sqref="FUO983031:FUO983089 GEK983031:GEK983089 GOG983031:GOG983089 GYC983031:GYC983089 HHY983031:HHY983089 HRU983031:HRU983089 IBQ983031:IBQ983089 ILM983031:ILM983089 IVI983031:IVI983089 JFE983031:JFE983089 JPA983031:JPA983089 JYW983031:JYW983089 KIS983031:KIS983089 KSO983031:KSO983089 LCK983031:LCK983089 LMG983031:LMG983089 LWC983031:LWC983089 MFY983031:MFY983089 MPU983031:MPU983089 MZQ983031:MZQ983089 NJM983031:NJM983089 NTI983031:NTI983089 ODE983031:ODE983089 ONA983031:ONA983089 OWW983031:OWW983089 PGS983031:PGS983089 PQO983031:PQO983089 QAK983031:QAK983089 QKG983031:QKG983089 QUC983031:QUC983089 RDY983031:RDY983089 RNU983031:RNU983089 RXQ983031:RXQ983089 SHM983031:SHM983089 SRI983031:SRI983089 TBE983031:TBE983089 TLA983031:TLA983089 TUW983031:TUW983089 UES983031:UES983089 UOO983031:UOO983089 UYK983031:UYK983089 VIG983031:VIG983089 VSC983031:VSC983089 WBY983031:WBY983089 WLU983031:WLU983089 PQO851959:PQO852017 QAK851959:QAK852017 QKG851959:QKG852017 QUC851959:QUC852017 RDY851959:RDY852017 RNU851959:RNU852017 RXQ851959:RXQ852017 SHM851959:SHM852017 SRI851959:SRI852017 TBE851959:TBE852017 TLA851959:TLA852017 TUW851959:TUW852017 UES851959:UES852017 UOO851959:UOO852017 UYK851959:UYK852017 VIG851959:VIG852017 VSC851959:VSC852017 WBY851959:WBY852017 WLU851959:WLU852017 WVQ851959:WVQ852017 JE917495:JE917553 TA917495:TA917553 ACW917495:ACW917553 AMS917495:AMS917553 AWO917495:AWO917553 BGK917495:BGK917553 BQG917495:BQG917553 CAC917495:CAC917553 CJY917495:CJY917553 CTU917495:CTU917553 DDQ917495:DDQ917553 DNM917495:DNM917553 DXI917495:DXI917553 EHE917495:EHE917553 ERA917495:ERA917553 FAW917495:FAW917553 FKS917495:FKS917553 FUO917495:FUO917553 GEK917495:GEK917553 GOG917495:GOG917553 GYC917495:GYC917553 HHY917495:HHY917553 HRU917495:HRU917553 IBQ917495:IBQ917553 ILM917495:ILM917553 IVI917495:IVI917553 JFE917495:JFE917553 JPA917495:JPA917553 JYW917495:JYW917553 KIS917495:KIS917553 KSO917495:KSO917553 LCK917495:LCK917553 LMG917495:LMG917553 LWC917495:LWC917553 MFY917495:MFY917553 MPU917495:MPU917553 MZQ917495:MZQ917553 NJM917495:NJM917553 NTI917495:NTI917553 ODE917495:ODE917553 ONA917495:ONA917553 OWW917495:OWW917553 PGS917495:PGS917553 PQO917495:PQO917553 QAK917495:QAK917553 QKG917495:QKG917553 QUC917495:QUC917553 RDY917495:RDY917553 RNU917495:RNU917553 RXQ917495:RXQ917553 SHM917495:SHM917553 SRI917495:SRI917553 TBE917495:TBE917553 TLA917495:TLA917553 TUW917495:TUW917553 UES917495:UES917553 UOO917495:UOO917553 UYK917495:UYK917553 VIG917495:VIG917553 VSC917495:VSC917553 WBY917495:WBY917553 WLU917495:WLU917553 WVQ917495:WVQ917553 JE983031:JE983089 TA983031:TA983089 ACW983031:ACW983089 AMS983031:AMS983089 AWO983031:AWO983089 BGK983031:BGK983089 BQG983031:BQG983089 CAC983031:CAC983089 CJY983031:CJY983089 CTU983031:CTU983089 DDQ983031:DDQ983089 DNM983031:DNM983089 DXI983031:DXI983089 EHE983031:EHE983089 ERA983031:ERA983089 FAW983031:FAW983089 FKS983031:FKS983089 BQG786423:BQG786481 CAC786423:CAC786481 CJY786423:CJY786481 CTU786423:CTU786481 DDQ786423:DDQ786481 DNM786423:DNM786481 DXI786423:DXI786481 EHE786423:EHE786481 ERA786423:ERA786481 FAW786423:FAW786481 FKS786423:FKS786481 FUO786423:FUO786481 GEK786423:GEK786481 GOG786423:GOG786481 GYC786423:GYC786481 HHY786423:HHY786481 HRU786423:HRU786481 IBQ786423:IBQ786481 ILM786423:ILM786481 IVI786423:IVI786481 JFE786423:JFE786481 JPA786423:JPA786481 JYW786423:JYW786481 KIS786423:KIS786481 KSO786423:KSO786481 LCK786423:LCK786481 LMG786423:LMG786481 LWC786423:LWC786481 MFY786423:MFY786481 MPU786423:MPU786481 MZQ786423:MZQ786481 NJM786423:NJM786481 NTI786423:NTI786481 ODE786423:ODE786481 ONA786423:ONA786481 OWW786423:OWW786481 PGS786423:PGS786481 PQO786423:PQO786481 QAK786423:QAK786481 QKG786423:QKG786481 QUC786423:QUC786481 RDY786423:RDY786481 RNU786423:RNU786481 RXQ786423:RXQ786481 SHM786423:SHM786481 SRI786423:SRI786481 TBE786423:TBE786481 TLA786423:TLA786481 TUW786423:TUW786481 UES786423:UES786481 UOO786423:UOO786481 UYK786423:UYK786481 VIG786423:VIG786481 VSC786423:VSC786481 WBY786423:WBY786481 WLU786423:WLU786481 WVQ786423:WVQ786481 JE851959:JE852017 TA851959:TA852017 ACW851959:ACW852017 AMS851959:AMS852017 AWO851959:AWO852017 BGK851959:BGK852017 BQG851959:BQG852017 CAC851959:CAC852017 CJY851959:CJY852017 CTU851959:CTU852017 DDQ851959:DDQ852017 DNM851959:DNM852017 DXI851959:DXI852017 EHE851959:EHE852017 ERA851959:ERA852017 FAW851959:FAW852017 FKS851959:FKS852017 FUO851959:FUO852017 GEK851959:GEK852017 GOG851959:GOG852017 GYC851959:GYC852017 HHY851959:HHY852017 HRU851959:HRU852017 IBQ851959:IBQ852017 ILM851959:ILM852017 IVI851959:IVI852017 JFE851959:JFE852017 JPA851959:JPA852017 JYW851959:JYW852017 KIS851959:KIS852017 KSO851959:KSO852017 LCK851959:LCK852017 LMG851959:LMG852017 LWC851959:LWC852017 MFY851959:MFY852017 MPU851959:MPU852017 MZQ851959:MZQ852017 NJM851959:NJM852017 NTI851959:NTI852017 ODE851959:ODE852017 ONA851959:ONA852017 OWW851959:OWW852017 PGS851959:PGS852017 LMG655351:LMG655409 LWC655351:LWC655409 MFY655351:MFY655409 MPU655351:MPU655409 MZQ655351:MZQ655409 NJM655351:NJM655409 NTI655351:NTI655409 ODE655351:ODE655409 ONA655351:ONA655409 OWW655351:OWW655409 PGS655351:PGS655409 PQO655351:PQO655409 QAK655351:QAK655409 QKG655351:QKG655409 QUC655351:QUC655409 RDY655351:RDY655409 RNU655351:RNU655409 RXQ655351:RXQ655409 SHM655351:SHM655409 SRI655351:SRI655409 TBE655351:TBE655409 TLA655351:TLA655409 TUW655351:TUW655409 UES655351:UES655409 UOO655351:UOO655409 UYK655351:UYK655409 VIG655351:VIG655409 VSC655351:VSC655409 WBY655351:WBY655409 WLU655351:WLU655409 WVQ655351:WVQ655409 JE720887:JE720945 TA720887:TA720945 ACW720887:ACW720945 AMS720887:AMS720945 AWO720887:AWO720945 BGK720887:BGK720945 BQG720887:BQG720945 CAC720887:CAC720945 CJY720887:CJY720945 CTU720887:CTU720945 DDQ720887:DDQ720945 DNM720887:DNM720945 DXI720887:DXI720945 EHE720887:EHE720945 ERA720887:ERA720945 FAW720887:FAW720945 FKS720887:FKS720945 FUO720887:FUO720945 GEK720887:GEK720945 GOG720887:GOG720945 GYC720887:GYC720945 HHY720887:HHY720945 HRU720887:HRU720945 IBQ720887:IBQ720945 ILM720887:ILM720945 IVI720887:IVI720945 JFE720887:JFE720945 JPA720887:JPA720945 JYW720887:JYW720945 KIS720887:KIS720945 KSO720887:KSO720945 LCK720887:LCK720945 LMG720887:LMG720945 LWC720887:LWC720945 MFY720887:MFY720945 MPU720887:MPU720945 MZQ720887:MZQ720945 NJM720887:NJM720945 NTI720887:NTI720945 ODE720887:ODE720945 ONA720887:ONA720945 OWW720887:OWW720945 PGS720887:PGS720945 PQO720887:PQO720945 QAK720887:QAK720945 QKG720887:QKG720945 QUC720887:QUC720945 RDY720887:RDY720945 RNU720887:RNU720945 RXQ720887:RXQ720945 SHM720887:SHM720945 SRI720887:SRI720945 TBE720887:TBE720945 TLA720887:TLA720945 TUW720887:TUW720945 UES720887:UES720945 UOO720887:UOO720945 UYK720887:UYK720945 VIG720887:VIG720945 VSC720887:VSC720945 WBY720887:WBY720945 WLU720887:WLU720945 WVQ720887:WVQ720945 JE786423:JE786481 TA786423:TA786481 ACW786423:ACW786481 AMS786423:AMS786481 AWO786423:AWO786481 BGK786423:BGK786481 VIG524279:VIG524337 VSC524279:VSC524337 WBY524279:WBY524337 WLU524279:WLU524337 WVQ524279:WVQ524337 JE589815:JE589873 TA589815:TA589873 ACW589815:ACW589873 AMS589815:AMS589873 AWO589815:AWO589873 BGK589815:BGK589873 BQG589815:BQG589873 CAC589815:CAC589873 CJY589815:CJY589873 CTU589815:CTU589873 DDQ589815:DDQ589873 DNM589815:DNM589873 DXI589815:DXI589873 EHE589815:EHE589873 ERA589815:ERA589873 FAW589815:FAW589873 FKS589815:FKS589873 FUO589815:FUO589873 GEK589815:GEK589873 GOG589815:GOG589873 GYC589815:GYC589873 HHY589815:HHY589873 HRU589815:HRU589873 IBQ589815:IBQ589873 ILM589815:ILM589873 IVI589815:IVI589873 JFE589815:JFE589873 JPA589815:JPA589873 JYW589815:JYW589873 KIS589815:KIS589873 KSO589815:KSO589873 LCK589815:LCK589873 LMG589815:LMG589873 LWC589815:LWC589873 MFY589815:MFY589873 MPU589815:MPU589873 MZQ589815:MZQ589873 NJM589815:NJM589873 NTI589815:NTI589873 ODE589815:ODE589873 ONA589815:ONA589873 OWW589815:OWW589873 PGS589815:PGS589873 PQO589815:PQO589873 QAK589815:QAK589873 QKG589815:QKG589873 QUC589815:QUC589873 RDY589815:RDY589873 RNU589815:RNU589873 RXQ589815:RXQ589873 SHM589815:SHM589873 SRI589815:SRI589873 TBE589815:TBE589873 TLA589815:TLA589873 TUW589815:TUW589873 UES589815:UES589873 UOO589815:UOO589873 UYK589815:UYK589873 VIG589815:VIG589873 VSC589815:VSC589873 WBY589815:WBY589873 WLU589815:WLU589873 WVQ589815:WVQ589873 JE655351:JE655409 TA655351:TA655409 ACW655351:ACW655409 AMS655351:AMS655409 AWO655351:AWO655409 BGK655351:BGK655409 BQG655351:BQG655409 CAC655351:CAC655409 CJY655351:CJY655409 CTU655351:CTU655409 DDQ655351:DDQ655409 DNM655351:DNM655409 DXI655351:DXI655409 EHE655351:EHE655409 ERA655351:ERA655409 FAW655351:FAW655409 FKS655351:FKS655409 FUO655351:FUO655409 GEK655351:GEK655409 GOG655351:GOG655409 GYC655351:GYC655409 HHY655351:HHY655409 HRU655351:HRU655409 IBQ655351:IBQ655409 ILM655351:ILM655409 IVI655351:IVI655409 JFE655351:JFE655409 JPA655351:JPA655409 JYW655351:JYW655409 KIS655351:KIS655409 KSO655351:KSO655409 LCK655351:LCK655409 HHY458743:HHY458801 HRU458743:HRU458801 IBQ458743:IBQ458801 ILM458743:ILM458801 IVI458743:IVI458801 JFE458743:JFE458801 JPA458743:JPA458801 JYW458743:JYW458801 KIS458743:KIS458801 KSO458743:KSO458801 LCK458743:LCK458801 LMG458743:LMG458801 LWC458743:LWC458801 MFY458743:MFY458801 MPU458743:MPU458801 MZQ458743:MZQ458801 NJM458743:NJM458801 NTI458743:NTI458801 ODE458743:ODE458801 ONA458743:ONA458801 OWW458743:OWW458801 PGS458743:PGS458801 PQO458743:PQO458801 QAK458743:QAK458801 QKG458743:QKG458801 QUC458743:QUC458801 RDY458743:RDY458801 RNU458743:RNU458801 RXQ458743:RXQ458801 SHM458743:SHM458801 SRI458743:SRI458801 TBE458743:TBE458801 TLA458743:TLA458801 TUW458743:TUW458801 UES458743:UES458801 UOO458743:UOO458801 UYK458743:UYK458801 VIG458743:VIG458801 VSC458743:VSC458801 WBY458743:WBY458801 WLU458743:WLU458801 WVQ458743:WVQ458801 JE524279:JE524337 TA524279:TA524337 ACW524279:ACW524337 AMS524279:AMS524337 AWO524279:AWO524337 BGK524279:BGK524337 BQG524279:BQG524337 CAC524279:CAC524337 CJY524279:CJY524337 CTU524279:CTU524337 DDQ524279:DDQ524337 DNM524279:DNM524337 DXI524279:DXI524337 EHE524279:EHE524337 ERA524279:ERA524337 FAW524279:FAW524337 FKS524279:FKS524337 FUO524279:FUO524337 GEK524279:GEK524337 GOG524279:GOG524337 GYC524279:GYC524337 HHY524279:HHY524337 HRU524279:HRU524337 IBQ524279:IBQ524337 ILM524279:ILM524337 IVI524279:IVI524337 JFE524279:JFE524337 JPA524279:JPA524337 JYW524279:JYW524337 KIS524279:KIS524337 KSO524279:KSO524337 LCK524279:LCK524337 LMG524279:LMG524337 LWC524279:LWC524337 MFY524279:MFY524337 MPU524279:MPU524337 MZQ524279:MZQ524337 NJM524279:NJM524337 NTI524279:NTI524337 ODE524279:ODE524337 ONA524279:ONA524337 OWW524279:OWW524337 PGS524279:PGS524337 PQO524279:PQO524337 QAK524279:QAK524337 QKG524279:QKG524337 QUC524279:QUC524337 RDY524279:RDY524337 RNU524279:RNU524337 RXQ524279:RXQ524337 SHM524279:SHM524337 SRI524279:SRI524337 TBE524279:TBE524337 TLA524279:TLA524337 TUW524279:TUW524337 UES524279:UES524337 UOO524279:UOO524337 UYK524279:UYK524337 RDY327671:RDY327729 RNU327671:RNU327729 RXQ327671:RXQ327729 SHM327671:SHM327729 SRI327671:SRI327729 TBE327671:TBE327729 TLA327671:TLA327729 TUW327671:TUW327729 UES327671:UES327729 UOO327671:UOO327729 UYK327671:UYK327729 VIG327671:VIG327729 VSC327671:VSC327729 WBY327671:WBY327729 WLU327671:WLU327729 WVQ327671:WVQ327729 JE393207:JE393265 TA393207:TA393265 ACW393207:ACW393265 AMS393207:AMS393265 AWO393207:AWO393265 BGK393207:BGK393265 BQG393207:BQG393265 CAC393207:CAC393265 CJY393207:CJY393265 CTU393207:CTU393265 DDQ393207:DDQ393265 DNM393207:DNM393265 DXI393207:DXI393265 EHE393207:EHE393265 ERA393207:ERA393265 FAW393207:FAW393265 FKS393207:FKS393265 FUO393207:FUO393265 GEK393207:GEK393265 GOG393207:GOG393265 GYC393207:GYC393265 HHY393207:HHY393265 HRU393207:HRU393265 IBQ393207:IBQ393265 ILM393207:ILM393265 IVI393207:IVI393265 JFE393207:JFE393265 JPA393207:JPA393265 JYW393207:JYW393265 KIS393207:KIS393265 KSO393207:KSO393265 LCK393207:LCK393265 LMG393207:LMG393265 LWC393207:LWC393265 MFY393207:MFY393265 MPU393207:MPU393265 MZQ393207:MZQ393265 NJM393207:NJM393265 NTI393207:NTI393265 ODE393207:ODE393265 ONA393207:ONA393265 OWW393207:OWW393265 PGS393207:PGS393265 PQO393207:PQO393265 QAK393207:QAK393265 QKG393207:QKG393265 QUC393207:QUC393265 RDY393207:RDY393265 RNU393207:RNU393265 RXQ393207:RXQ393265 SHM393207:SHM393265 SRI393207:SRI393265 TBE393207:TBE393265 TLA393207:TLA393265 TUW393207:TUW393265 UES393207:UES393265 UOO393207:UOO393265 UYK393207:UYK393265 VIG393207:VIG393265 VSC393207:VSC393265 WBY393207:WBY393265 WLU393207:WLU393265 WVQ393207:WVQ393265 JE458743:JE458801 TA458743:TA458801 ACW458743:ACW458801 AMS458743:AMS458801 AWO458743:AWO458801 BGK458743:BGK458801 BQG458743:BQG458801 CAC458743:CAC458801 CJY458743:CJY458801 CTU458743:CTU458801 DDQ458743:DDQ458801 DNM458743:DNM458801 DXI458743:DXI458801 EHE458743:EHE458801 ERA458743:ERA458801 FAW458743:FAW458801 FKS458743:FKS458801 FUO458743:FUO458801 GEK458743:GEK458801 GOG458743:GOG458801 GYC458743:GYC458801 DDQ262135:DDQ262193 DNM262135:DNM262193 DXI262135:DXI262193 EHE262135:EHE262193 ERA262135:ERA262193 FAW262135:FAW262193 FKS262135:FKS262193 FUO262135:FUO262193 GEK262135:GEK262193 GOG262135:GOG262193 GYC262135:GYC262193 HHY262135:HHY262193 HRU262135:HRU262193 IBQ262135:IBQ262193 ILM262135:ILM262193 IVI262135:IVI262193 JFE262135:JFE262193 JPA262135:JPA262193 JYW262135:JYW262193 KIS262135:KIS262193 KSO262135:KSO262193 LCK262135:LCK262193 LMG262135:LMG262193 LWC262135:LWC262193 MFY262135:MFY262193 MPU262135:MPU262193 MZQ262135:MZQ262193 NJM262135:NJM262193 NTI262135:NTI262193 ODE262135:ODE262193 ONA262135:ONA262193 OWW262135:OWW262193 PGS262135:PGS262193 PQO262135:PQO262193 QAK262135:QAK262193 QKG262135:QKG262193 QUC262135:QUC262193 RDY262135:RDY262193 RNU262135:RNU262193 RXQ262135:RXQ262193 SHM262135:SHM262193 SRI262135:SRI262193 TBE262135:TBE262193 TLA262135:TLA262193 TUW262135:TUW262193 UES262135:UES262193 UOO262135:UOO262193 UYK262135:UYK262193 VIG262135:VIG262193 VSC262135:VSC262193 WBY262135:WBY262193 WLU262135:WLU262193 WVQ262135:WVQ262193 JE327671:JE327729 TA327671:TA327729 ACW327671:ACW327729 AMS327671:AMS327729 AWO327671:AWO327729 BGK327671:BGK327729 BQG327671:BQG327729 CAC327671:CAC327729 CJY327671:CJY327729 CTU327671:CTU327729 DDQ327671:DDQ327729 DNM327671:DNM327729 DXI327671:DXI327729 EHE327671:EHE327729 ERA327671:ERA327729 FAW327671:FAW327729 FKS327671:FKS327729 FUO327671:FUO327729 GEK327671:GEK327729 GOG327671:GOG327729 GYC327671:GYC327729 HHY327671:HHY327729 HRU327671:HRU327729 IBQ327671:IBQ327729 ILM327671:ILM327729 IVI327671:IVI327729 JFE327671:JFE327729 JPA327671:JPA327729 JYW327671:JYW327729 KIS327671:KIS327729 KSO327671:KSO327729 LCK327671:LCK327729 LMG327671:LMG327729 LWC327671:LWC327729 MFY327671:MFY327729 MPU327671:MPU327729 MZQ327671:MZQ327729 NJM327671:NJM327729 NTI327671:NTI327729 ODE327671:ODE327729 ONA327671:ONA327729 OWW327671:OWW327729 PGS327671:PGS327729 PQO327671:PQO327729 QAK327671:QAK327729 QKG327671:QKG327729 QUC327671:QUC327729 MZQ131063:MZQ131121 NJM131063:NJM131121 NTI131063:NTI131121 ODE131063:ODE131121 ONA131063:ONA131121 OWW131063:OWW131121 PGS131063:PGS131121 PQO131063:PQO131121 QAK131063:QAK131121 QKG131063:QKG131121 QUC131063:QUC131121 RDY131063:RDY131121 RNU131063:RNU131121 RXQ131063:RXQ131121 SHM131063:SHM131121 SRI131063:SRI131121 TBE131063:TBE131121 TLA131063:TLA131121 TUW131063:TUW131121 UES131063:UES131121 UOO131063:UOO131121 UYK131063:UYK131121 VIG131063:VIG131121 VSC131063:VSC131121 WBY131063:WBY131121 WLU131063:WLU131121 WVQ131063:WVQ131121 JE196599:JE196657 TA196599:TA196657 ACW196599:ACW196657 AMS196599:AMS196657 AWO196599:AWO196657 BGK196599:BGK196657 BQG196599:BQG196657 CAC196599:CAC196657 CJY196599:CJY196657 CTU196599:CTU196657 DDQ196599:DDQ196657 DNM196599:DNM196657 DXI196599:DXI196657 EHE196599:EHE196657 ERA196599:ERA196657 FAW196599:FAW196657 FKS196599:FKS196657 FUO196599:FUO196657 GEK196599:GEK196657 GOG196599:GOG196657 GYC196599:GYC196657 HHY196599:HHY196657 HRU196599:HRU196657 IBQ196599:IBQ196657 ILM196599:ILM196657 IVI196599:IVI196657 JFE196599:JFE196657 JPA196599:JPA196657 JYW196599:JYW196657 KIS196599:KIS196657 KSO196599:KSO196657 LCK196599:LCK196657 LMG196599:LMG196657 LWC196599:LWC196657 MFY196599:MFY196657 MPU196599:MPU196657 MZQ196599:MZQ196657 NJM196599:NJM196657 NTI196599:NTI196657 ODE196599:ODE196657 ONA196599:ONA196657 OWW196599:OWW196657 PGS196599:PGS196657 PQO196599:PQO196657 QAK196599:QAK196657 QKG196599:QKG196657 QUC196599:QUC196657 RDY196599:RDY196657 RNU196599:RNU196657 RXQ196599:RXQ196657 SHM196599:SHM196657 SRI196599:SRI196657 TBE196599:TBE196657 TLA196599:TLA196657 TUW196599:TUW196657 UES196599:UES196657 UOO196599:UOO196657 UYK196599:UYK196657 VIG196599:VIG196657 VSC196599:VSC196657 WBY196599:WBY196657 WLU196599:WLU196657 WVQ196599:WVQ196657 JE262135:JE262193 TA262135:TA262193 ACW262135:ACW262193 AMS262135:AMS262193 AWO262135:AWO262193 BGK262135:BGK262193 BQG262135:BQG262193 CAC262135:CAC262193 CJY262135:CJY262193 CTU262135:CTU262193 WVQ983031:WVQ983089 JE65527:JE65585 TA65527:TA65585 ACW65527:ACW65585 AMS65527:AMS65585 AWO65527:AWO65585 BGK65527:BGK65585 BQG65527:BQG65585 CAC65527:CAC65585 CJY65527:CJY65585 CTU65527:CTU65585 DDQ65527:DDQ65585 DNM65527:DNM65585 DXI65527:DXI65585 EHE65527:EHE65585 ERA65527:ERA65585 FAW65527:FAW65585 FKS65527:FKS65585 FUO65527:FUO65585 GEK65527:GEK65585 GOG65527:GOG65585 GYC65527:GYC65585 HHY65527:HHY65585 HRU65527:HRU65585 IBQ65527:IBQ65585 ILM65527:ILM65585 IVI65527:IVI65585 JFE65527:JFE65585 JPA65527:JPA65585 JYW65527:JYW65585 KIS65527:KIS65585 KSO65527:KSO65585 LCK65527:LCK65585 LMG65527:LMG65585 LWC65527:LWC65585 MFY65527:MFY65585 MPU65527:MPU65585 MZQ65527:MZQ65585 NJM65527:NJM65585 NTI65527:NTI65585 ODE65527:ODE65585 ONA65527:ONA65585 OWW65527:OWW65585 PGS65527:PGS65585 PQO65527:PQO65585 QAK65527:QAK65585 QKG65527:QKG65585 QUC65527:QUC65585 RDY65527:RDY65585 RNU65527:RNU65585 RXQ65527:RXQ65585 SHM65527:SHM65585 SRI65527:SRI65585 TBE65527:TBE65585 TLA65527:TLA65585 TUW65527:TUW65585 UES65527:UES65585 UOO65527:UOO65585 UYK65527:UYK65585 VIG65527:VIG65585 VSC65527:VSC65585 WBY65527:WBY65585 WLU65527:WLU65585 WVQ65527:WVQ65585 JE131063:JE131121 TA131063:TA131121 ACW131063:ACW131121 AMS131063:AMS131121 AWO131063:AWO131121 BGK131063:BGK131121 BQG131063:BQG131121 CAC131063:CAC131121 CJY131063:CJY131121 CTU131063:CTU131121 DDQ131063:DDQ131121 DNM131063:DNM131121 DXI131063:DXI131121 EHE131063:EHE131121 ERA131063:ERA131121 FAW131063:FAW131121 FKS131063:FKS131121 FUO131063:FUO131121 GEK131063:GEK131121 GOG131063:GOG131121 GYC131063:GYC131121 HHY131063:HHY131121 HRU131063:HRU131121 IBQ131063:IBQ131121 ILM131063:ILM131121 IVI131063:IVI131121 JFE131063:JFE131121 JPA131063:JPA131121 JYW131063:JYW131121 KIS131063:KIS131121 KSO131063:KSO131121 LCK131063:LCK131121 LMG131063:LMG131121 LWC131063:LWC131121 MFY131063:MFY131121 MPU131063:MPU131121 CTU13:CTU50 DDQ13:DDQ50 DNM13:DNM50 DXI13:DXI50 EHE13:EHE50 ERA13:ERA50 FAW13:FAW50 FKS13:FKS50 FUO13:FUO50 GEK13:GEK50 GOG13:GOG50 GYC13:GYC50 HHY13:HHY50 HRU13:HRU50 IBQ13:IBQ50 ILM13:ILM50 IVI13:IVI50 JFE13:JFE50 JPA13:JPA50 JYW13:JYW50 KIS13:KIS50 KSO13:KSO50 LCK13:LCK50 LMG13:LMG50 LWC13:LWC50 MFY13:MFY50 MPU13:MPU50 MZQ13:MZQ50 NJM13:NJM50 NTI13:NTI50 ODE13:ODE50 ONA13:ONA50 OWW13:OWW50 PGS13:PGS50 PQO13:PQO50 QAK13:QAK50 QKG13:QKG50 QUC13:QUC50 RDY13:RDY50 RNU13:RNU50 RXQ13:RXQ50 SHM13:SHM50 SRI13:SRI50 TBE13:TBE50 TLA13:TLA50 TUW13:TUW50 UES13:UES50 UOO13:UOO50 UYK13:UYK50 VIG13:VIG50 VSC13:VSC50 WBY13:WBY50 WLU13:WLU50 WVQ13:WVQ50 JE13:JE50 TA13:TA50 ACW13:ACW50 AMS13:AMS50 AWO13:AWO50 BGK13:BGK50 BQG13:BQG50 CAC13:CAC50 CJY13:CJY50" xr:uid="{00000000-0002-0000-0100-000001000000}">
      <formula1>"D1, D2, D3, D4, OD5, OD6, C11, C12, C14, C15, C16, C17, C18, C19, C20, C21, C25, C26, C27, C28, C29, C30, C31, C32, C33, C34, C35, C36, C40, C41, C42, NORTH CARGO, OTHER"</formula1>
    </dataValidation>
    <dataValidation type="list" allowBlank="1" showInputMessage="1" showErrorMessage="1" sqref="UYF983031:UYF983089 VIB983031:VIB983089 VRX983031:VRX983089 WBT983031:WBT983089 WLP983031:WLP983089 MZO131063:MZO131121 HHT917495:HHT917553 HRP917495:HRP917553 IBL917495:IBL917553 ILH917495:ILH917553 IVD917495:IVD917553 JEZ917495:JEZ917553 JOV917495:JOV917553 JYR917495:JYR917553 KIN917495:KIN917553 KSJ917495:KSJ917553 LCF917495:LCF917553 LMB917495:LMB917553 LVX917495:LVX917553 MFT917495:MFT917553 MPP917495:MPP917553 MZL917495:MZL917553 NJH917495:NJH917553 NTD917495:NTD917553 OCZ917495:OCZ917553 OMV917495:OMV917553 OWR917495:OWR917553 PGN917495:PGN917553 PQJ917495:PQJ917553 QAF917495:QAF917553 QKB917495:QKB917553 QTX917495:QTX917553 RDT917495:RDT917553 RNP917495:RNP917553 RXL917495:RXL917553 SHH917495:SHH917553 SRD917495:SRD917553 TAZ917495:TAZ917553 TKV917495:TKV917553 TUR917495:TUR917553 UEN917495:UEN917553 UOJ917495:UOJ917553 UYF917495:UYF917553 VIB917495:VIB917553 VRX917495:VRX917553 WBT917495:WBT917553 WLP917495:WLP917553 WVL917495:WVL917553 F983031:F983089 IZ983031:IZ983089 SV983031:SV983089 ACR983031:ACR983089 AMN983031:AMN983089 AWJ983031:AWJ983089 BGF983031:BGF983089 BQB983031:BQB983089 BZX983031:BZX983089 CJT983031:CJT983089 CTP983031:CTP983089 DDL983031:DDL983089 DNH983031:DNH983089 DXD983031:DXD983089 EGZ983031:EGZ983089 EQV983031:EQV983089 FAR983031:FAR983089 FKN983031:FKN983089 FUJ983031:FUJ983089 GEF983031:GEF983089 GOB983031:GOB983089 GXX983031:GXX983089 HHT983031:HHT983089 HRP983031:HRP983089 IBL983031:IBL983089 ILH983031:ILH983089 IVD983031:IVD983089 JEZ983031:JEZ983089 JOV983031:JOV983089 JYR983031:JYR983089 KIN983031:KIN983089 KSJ983031:KSJ983089 LCF983031:LCF983089 LMB983031:LMB983089 LVX983031:LVX983089 MFT983031:MFT983089 MPP983031:MPP983089 MZL983031:MZL983089 NJH983031:NJH983089 NTD983031:NTD983089 OCZ983031:OCZ983089 OMV983031:OMV983089 OWR983031:OWR983089 PGN983031:PGN983089 PQJ983031:PQJ983089 QAF983031:QAF983089 QKB983031:QKB983089 QTX983031:QTX983089 RDT983031:RDT983089 RNP983031:RNP983089 RXL983031:RXL983089 SHH983031:SHH983089 SRD983031:SRD983089 TAZ983031:TAZ983089 TKV983031:TKV983089 TUR983031:TUR983089 UEN983031:UEN983089 UOJ983031:UOJ983089 RXL786423:RXL786481 SHH786423:SHH786481 SRD786423:SRD786481 TAZ786423:TAZ786481 TKV786423:TKV786481 TUR786423:TUR786481 UEN786423:UEN786481 UOJ786423:UOJ786481 UYF786423:UYF786481 VIB786423:VIB786481 VRX786423:VRX786481 WBT786423:WBT786481 WLP786423:WLP786481 WVL786423:WVL786481 F851959:F852017 IZ851959:IZ852017 SV851959:SV852017 ACR851959:ACR852017 AMN851959:AMN852017 AWJ851959:AWJ852017 BGF851959:BGF852017 BQB851959:BQB852017 BZX851959:BZX852017 CJT851959:CJT852017 CTP851959:CTP852017 DDL851959:DDL852017 DNH851959:DNH852017 DXD851959:DXD852017 EGZ851959:EGZ852017 EQV851959:EQV852017 FAR851959:FAR852017 FKN851959:FKN852017 FUJ851959:FUJ852017 GEF851959:GEF852017 GOB851959:GOB852017 GXX851959:GXX852017 HHT851959:HHT852017 HRP851959:HRP852017 IBL851959:IBL852017 ILH851959:ILH852017 IVD851959:IVD852017 JEZ851959:JEZ852017 JOV851959:JOV852017 JYR851959:JYR852017 KIN851959:KIN852017 KSJ851959:KSJ852017 LCF851959:LCF852017 LMB851959:LMB852017 LVX851959:LVX852017 MFT851959:MFT852017 MPP851959:MPP852017 MZL851959:MZL852017 NJH851959:NJH852017 NTD851959:NTD852017 OCZ851959:OCZ852017 OMV851959:OMV852017 OWR851959:OWR852017 PGN851959:PGN852017 PQJ851959:PQJ852017 QAF851959:QAF852017 QKB851959:QKB852017 QTX851959:QTX852017 RDT851959:RDT852017 RNP851959:RNP852017 RXL851959:RXL852017 SHH851959:SHH852017 SRD851959:SRD852017 TAZ851959:TAZ852017 TKV851959:TKV852017 TUR851959:TUR852017 UEN851959:UEN852017 UOJ851959:UOJ852017 UYF851959:UYF852017 VIB851959:VIB852017 VRX851959:VRX852017 WBT851959:WBT852017 WLP851959:WLP852017 WVL851959:WVL852017 F917495:F917553 IZ917495:IZ917553 SV917495:SV917553 ACR917495:ACR917553 AMN917495:AMN917553 AWJ917495:AWJ917553 BGF917495:BGF917553 BQB917495:BQB917553 BZX917495:BZX917553 CJT917495:CJT917553 CTP917495:CTP917553 DDL917495:DDL917553 DNH917495:DNH917553 DXD917495:DXD917553 EGZ917495:EGZ917553 EQV917495:EQV917553 FAR917495:FAR917553 FKN917495:FKN917553 FUJ917495:FUJ917553 GEF917495:GEF917553 GOB917495:GOB917553 GXX917495:GXX917553 EGZ720887:EGZ720945 EQV720887:EQV720945 FAR720887:FAR720945 FKN720887:FKN720945 FUJ720887:FUJ720945 GEF720887:GEF720945 GOB720887:GOB720945 GXX720887:GXX720945 HHT720887:HHT720945 HRP720887:HRP720945 IBL720887:IBL720945 ILH720887:ILH720945 IVD720887:IVD720945 JEZ720887:JEZ720945 JOV720887:JOV720945 JYR720887:JYR720945 KIN720887:KIN720945 KSJ720887:KSJ720945 LCF720887:LCF720945 LMB720887:LMB720945 LVX720887:LVX720945 MFT720887:MFT720945 MPP720887:MPP720945 MZL720887:MZL720945 NJH720887:NJH720945 NTD720887:NTD720945 OCZ720887:OCZ720945 OMV720887:OMV720945 OWR720887:OWR720945 PGN720887:PGN720945 PQJ720887:PQJ720945 QAF720887:QAF720945 QKB720887:QKB720945 QTX720887:QTX720945 RDT720887:RDT720945 RNP720887:RNP720945 RXL720887:RXL720945 SHH720887:SHH720945 SRD720887:SRD720945 TAZ720887:TAZ720945 TKV720887:TKV720945 TUR720887:TUR720945 UEN720887:UEN720945 UOJ720887:UOJ720945 UYF720887:UYF720945 VIB720887:VIB720945 VRX720887:VRX720945 WBT720887:WBT720945 WLP720887:WLP720945 WVL720887:WVL720945 F786423:F786481 IZ786423:IZ786481 SV786423:SV786481 ACR786423:ACR786481 AMN786423:AMN786481 AWJ786423:AWJ786481 BGF786423:BGF786481 BQB786423:BQB786481 BZX786423:BZX786481 CJT786423:CJT786481 CTP786423:CTP786481 DDL786423:DDL786481 DNH786423:DNH786481 DXD786423:DXD786481 EGZ786423:EGZ786481 EQV786423:EQV786481 FAR786423:FAR786481 FKN786423:FKN786481 FUJ786423:FUJ786481 GEF786423:GEF786481 GOB786423:GOB786481 GXX786423:GXX786481 HHT786423:HHT786481 HRP786423:HRP786481 IBL786423:IBL786481 ILH786423:ILH786481 IVD786423:IVD786481 JEZ786423:JEZ786481 JOV786423:JOV786481 JYR786423:JYR786481 KIN786423:KIN786481 KSJ786423:KSJ786481 LCF786423:LCF786481 LMB786423:LMB786481 LVX786423:LVX786481 MFT786423:MFT786481 MPP786423:MPP786481 MZL786423:MZL786481 NJH786423:NJH786481 NTD786423:NTD786481 OCZ786423:OCZ786481 OMV786423:OMV786481 OWR786423:OWR786481 PGN786423:PGN786481 PQJ786423:PQJ786481 QAF786423:QAF786481 QKB786423:QKB786481 QTX786423:QTX786481 RDT786423:RDT786481 RNP786423:RNP786481 OWR589815:OWR589873 PGN589815:PGN589873 PQJ589815:PQJ589873 QAF589815:QAF589873 QKB589815:QKB589873 QTX589815:QTX589873 RDT589815:RDT589873 RNP589815:RNP589873 RXL589815:RXL589873 SHH589815:SHH589873 SRD589815:SRD589873 TAZ589815:TAZ589873 TKV589815:TKV589873 TUR589815:TUR589873 UEN589815:UEN589873 UOJ589815:UOJ589873 UYF589815:UYF589873 VIB589815:VIB589873 VRX589815:VRX589873 WBT589815:WBT589873 WLP589815:WLP589873 WVL589815:WVL589873 F655351:F655409 IZ655351:IZ655409 SV655351:SV655409 ACR655351:ACR655409 AMN655351:AMN655409 AWJ655351:AWJ655409 BGF655351:BGF655409 BQB655351:BQB655409 BZX655351:BZX655409 CJT655351:CJT655409 CTP655351:CTP655409 DDL655351:DDL655409 DNH655351:DNH655409 DXD655351:DXD655409 EGZ655351:EGZ655409 EQV655351:EQV655409 FAR655351:FAR655409 FKN655351:FKN655409 FUJ655351:FUJ655409 GEF655351:GEF655409 GOB655351:GOB655409 GXX655351:GXX655409 HHT655351:HHT655409 HRP655351:HRP655409 IBL655351:IBL655409 ILH655351:ILH655409 IVD655351:IVD655409 JEZ655351:JEZ655409 JOV655351:JOV655409 JYR655351:JYR655409 KIN655351:KIN655409 KSJ655351:KSJ655409 LCF655351:LCF655409 LMB655351:LMB655409 LVX655351:LVX655409 MFT655351:MFT655409 MPP655351:MPP655409 MZL655351:MZL655409 NJH655351:NJH655409 NTD655351:NTD655409 OCZ655351:OCZ655409 OMV655351:OMV655409 OWR655351:OWR655409 PGN655351:PGN655409 PQJ655351:PQJ655409 QAF655351:QAF655409 QKB655351:QKB655409 QTX655351:QTX655409 RDT655351:RDT655409 RNP655351:RNP655409 RXL655351:RXL655409 SHH655351:SHH655409 SRD655351:SRD655409 TAZ655351:TAZ655409 TKV655351:TKV655409 TUR655351:TUR655409 UEN655351:UEN655409 UOJ655351:UOJ655409 UYF655351:UYF655409 VIB655351:VIB655409 VRX655351:VRX655409 WBT655351:WBT655409 WLP655351:WLP655409 WVL655351:WVL655409 F720887:F720945 IZ720887:IZ720945 SV720887:SV720945 ACR720887:ACR720945 AMN720887:AMN720945 AWJ720887:AWJ720945 BGF720887:BGF720945 BQB720887:BQB720945 BZX720887:BZX720945 CJT720887:CJT720945 CTP720887:CTP720945 DDL720887:DDL720945 DNH720887:DNH720945 DXD720887:DXD720945 BGF524279:BGF524337 BQB524279:BQB524337 BZX524279:BZX524337 CJT524279:CJT524337 CTP524279:CTP524337 DDL524279:DDL524337 DNH524279:DNH524337 DXD524279:DXD524337 EGZ524279:EGZ524337 EQV524279:EQV524337 FAR524279:FAR524337 FKN524279:FKN524337 FUJ524279:FUJ524337 GEF524279:GEF524337 GOB524279:GOB524337 GXX524279:GXX524337 HHT524279:HHT524337 HRP524279:HRP524337 IBL524279:IBL524337 ILH524279:ILH524337 IVD524279:IVD524337 JEZ524279:JEZ524337 JOV524279:JOV524337 JYR524279:JYR524337 KIN524279:KIN524337 KSJ524279:KSJ524337 LCF524279:LCF524337 LMB524279:LMB524337 LVX524279:LVX524337 MFT524279:MFT524337 MPP524279:MPP524337 MZL524279:MZL524337 NJH524279:NJH524337 NTD524279:NTD524337 OCZ524279:OCZ524337 OMV524279:OMV524337 OWR524279:OWR524337 PGN524279:PGN524337 PQJ524279:PQJ524337 QAF524279:QAF524337 QKB524279:QKB524337 QTX524279:QTX524337 RDT524279:RDT524337 RNP524279:RNP524337 RXL524279:RXL524337 SHH524279:SHH524337 SRD524279:SRD524337 TAZ524279:TAZ524337 TKV524279:TKV524337 TUR524279:TUR524337 UEN524279:UEN524337 UOJ524279:UOJ524337 UYF524279:UYF524337 VIB524279:VIB524337 VRX524279:VRX524337 WBT524279:WBT524337 WLP524279:WLP524337 WVL524279:WVL524337 F589815:F589873 IZ589815:IZ589873 SV589815:SV589873 ACR589815:ACR589873 AMN589815:AMN589873 AWJ589815:AWJ589873 BGF589815:BGF589873 BQB589815:BQB589873 BZX589815:BZX589873 CJT589815:CJT589873 CTP589815:CTP589873 DDL589815:DDL589873 DNH589815:DNH589873 DXD589815:DXD589873 EGZ589815:EGZ589873 EQV589815:EQV589873 FAR589815:FAR589873 FKN589815:FKN589873 FUJ589815:FUJ589873 GEF589815:GEF589873 GOB589815:GOB589873 GXX589815:GXX589873 HHT589815:HHT589873 HRP589815:HRP589873 IBL589815:IBL589873 ILH589815:ILH589873 IVD589815:IVD589873 JEZ589815:JEZ589873 JOV589815:JOV589873 JYR589815:JYR589873 KIN589815:KIN589873 KSJ589815:KSJ589873 LCF589815:LCF589873 LMB589815:LMB589873 LVX589815:LVX589873 MFT589815:MFT589873 MPP589815:MPP589873 MZL589815:MZL589873 NJH589815:NJH589873 NTD589815:NTD589873 OCZ589815:OCZ589873 OMV589815:OMV589873 LVX393207:LVX393265 MFT393207:MFT393265 MPP393207:MPP393265 MZL393207:MZL393265 NJH393207:NJH393265 NTD393207:NTD393265 OCZ393207:OCZ393265 OMV393207:OMV393265 OWR393207:OWR393265 PGN393207:PGN393265 PQJ393207:PQJ393265 QAF393207:QAF393265 QKB393207:QKB393265 QTX393207:QTX393265 RDT393207:RDT393265 RNP393207:RNP393265 RXL393207:RXL393265 SHH393207:SHH393265 SRD393207:SRD393265 TAZ393207:TAZ393265 TKV393207:TKV393265 TUR393207:TUR393265 UEN393207:UEN393265 UOJ393207:UOJ393265 UYF393207:UYF393265 VIB393207:VIB393265 VRX393207:VRX393265 WBT393207:WBT393265 WLP393207:WLP393265 WVL393207:WVL393265 F458743:F458801 IZ458743:IZ458801 SV458743:SV458801 ACR458743:ACR458801 AMN458743:AMN458801 AWJ458743:AWJ458801 BGF458743:BGF458801 BQB458743:BQB458801 BZX458743:BZX458801 CJT458743:CJT458801 CTP458743:CTP458801 DDL458743:DDL458801 DNH458743:DNH458801 DXD458743:DXD458801 EGZ458743:EGZ458801 EQV458743:EQV458801 FAR458743:FAR458801 FKN458743:FKN458801 FUJ458743:FUJ458801 GEF458743:GEF458801 GOB458743:GOB458801 GXX458743:GXX458801 HHT458743:HHT458801 HRP458743:HRP458801 IBL458743:IBL458801 ILH458743:ILH458801 IVD458743:IVD458801 JEZ458743:JEZ458801 JOV458743:JOV458801 JYR458743:JYR458801 KIN458743:KIN458801 KSJ458743:KSJ458801 LCF458743:LCF458801 LMB458743:LMB458801 LVX458743:LVX458801 MFT458743:MFT458801 MPP458743:MPP458801 MZL458743:MZL458801 NJH458743:NJH458801 NTD458743:NTD458801 OCZ458743:OCZ458801 OMV458743:OMV458801 OWR458743:OWR458801 PGN458743:PGN458801 PQJ458743:PQJ458801 QAF458743:QAF458801 QKB458743:QKB458801 QTX458743:QTX458801 RDT458743:RDT458801 RNP458743:RNP458801 RXL458743:RXL458801 SHH458743:SHH458801 SRD458743:SRD458801 TAZ458743:TAZ458801 TKV458743:TKV458801 TUR458743:TUR458801 UEN458743:UEN458801 UOJ458743:UOJ458801 UYF458743:UYF458801 VIB458743:VIB458801 VRX458743:VRX458801 WBT458743:WBT458801 WLP458743:WLP458801 WVL458743:WVL458801 F524279:F524337 IZ524279:IZ524337 SV524279:SV524337 ACR524279:ACR524337 AMN524279:AMN524337 AWJ524279:AWJ524337 WLP262135:WLP262193 WVL262135:WVL262193 F327671:F327729 IZ327671:IZ327729 SV327671:SV327729 ACR327671:ACR327729 AMN327671:AMN327729 AWJ327671:AWJ327729 BGF327671:BGF327729 BQB327671:BQB327729 BZX327671:BZX327729 CJT327671:CJT327729 CTP327671:CTP327729 DDL327671:DDL327729 DNH327671:DNH327729 DXD327671:DXD327729 EGZ327671:EGZ327729 EQV327671:EQV327729 FAR327671:FAR327729 FKN327671:FKN327729 FUJ327671:FUJ327729 GEF327671:GEF327729 GOB327671:GOB327729 GXX327671:GXX327729 HHT327671:HHT327729 HRP327671:HRP327729 IBL327671:IBL327729 ILH327671:ILH327729 IVD327671:IVD327729 JEZ327671:JEZ327729 JOV327671:JOV327729 JYR327671:JYR327729 KIN327671:KIN327729 KSJ327671:KSJ327729 LCF327671:LCF327729 LMB327671:LMB327729 LVX327671:LVX327729 MFT327671:MFT327729 MPP327671:MPP327729 MZL327671:MZL327729 NJH327671:NJH327729 NTD327671:NTD327729 OCZ327671:OCZ327729 OMV327671:OMV327729 OWR327671:OWR327729 PGN327671:PGN327729 PQJ327671:PQJ327729 QAF327671:QAF327729 QKB327671:QKB327729 QTX327671:QTX327729 RDT327671:RDT327729 RNP327671:RNP327729 RXL327671:RXL327729 SHH327671:SHH327729 SRD327671:SRD327729 TAZ327671:TAZ327729 TKV327671:TKV327729 TUR327671:TUR327729 UEN327671:UEN327729 UOJ327671:UOJ327729 UYF327671:UYF327729 VIB327671:VIB327729 VRX327671:VRX327729 WBT327671:WBT327729 WLP327671:WLP327729 WVL327671:WVL327729 F393207:F393265 IZ393207:IZ393265 SV393207:SV393265 ACR393207:ACR393265 AMN393207:AMN393265 AWJ393207:AWJ393265 BGF393207:BGF393265 BQB393207:BQB393265 BZX393207:BZX393265 CJT393207:CJT393265 CTP393207:CTP393265 DDL393207:DDL393265 DNH393207:DNH393265 DXD393207:DXD393265 EGZ393207:EGZ393265 EQV393207:EQV393265 FAR393207:FAR393265 FKN393207:FKN393265 FUJ393207:FUJ393265 GEF393207:GEF393265 GOB393207:GOB393265 GXX393207:GXX393265 HHT393207:HHT393265 HRP393207:HRP393265 IBL393207:IBL393265 ILH393207:ILH393265 IVD393207:IVD393265 JEZ393207:JEZ393265 JOV393207:JOV393265 JYR393207:JYR393265 KIN393207:KIN393265 KSJ393207:KSJ393265 LCF393207:LCF393265 LMB393207:LMB393265 IVD196599:IVD196657 JEZ196599:JEZ196657 JOV196599:JOV196657 JYR196599:JYR196657 KIN196599:KIN196657 KSJ196599:KSJ196657 LCF196599:LCF196657 LMB196599:LMB196657 LVX196599:LVX196657 MFT196599:MFT196657 MPP196599:MPP196657 MZL196599:MZL196657 NJH196599:NJH196657 NTD196599:NTD196657 OCZ196599:OCZ196657 OMV196599:OMV196657 OWR196599:OWR196657 PGN196599:PGN196657 PQJ196599:PQJ196657 QAF196599:QAF196657 QKB196599:QKB196657 QTX196599:QTX196657 RDT196599:RDT196657 RNP196599:RNP196657 RXL196599:RXL196657 SHH196599:SHH196657 SRD196599:SRD196657 TAZ196599:TAZ196657 TKV196599:TKV196657 TUR196599:TUR196657 UEN196599:UEN196657 UOJ196599:UOJ196657 UYF196599:UYF196657 VIB196599:VIB196657 VRX196599:VRX196657 WBT196599:WBT196657 WLP196599:WLP196657 WVL196599:WVL196657 F262135:F262193 IZ262135:IZ262193 SV262135:SV262193 ACR262135:ACR262193 AMN262135:AMN262193 AWJ262135:AWJ262193 BGF262135:BGF262193 BQB262135:BQB262193 BZX262135:BZX262193 CJT262135:CJT262193 CTP262135:CTP262193 DDL262135:DDL262193 DNH262135:DNH262193 DXD262135:DXD262193 EGZ262135:EGZ262193 EQV262135:EQV262193 FAR262135:FAR262193 FKN262135:FKN262193 FUJ262135:FUJ262193 GEF262135:GEF262193 GOB262135:GOB262193 GXX262135:GXX262193 HHT262135:HHT262193 HRP262135:HRP262193 IBL262135:IBL262193 ILH262135:ILH262193 IVD262135:IVD262193 JEZ262135:JEZ262193 JOV262135:JOV262193 JYR262135:JYR262193 KIN262135:KIN262193 KSJ262135:KSJ262193 LCF262135:LCF262193 LMB262135:LMB262193 LVX262135:LVX262193 MFT262135:MFT262193 MPP262135:MPP262193 MZL262135:MZL262193 NJH262135:NJH262193 NTD262135:NTD262193 OCZ262135:OCZ262193 OMV262135:OMV262193 OWR262135:OWR262193 PGN262135:PGN262193 PQJ262135:PQJ262193 QAF262135:QAF262193 QKB262135:QKB262193 QTX262135:QTX262193 RDT262135:RDT262193 RNP262135:RNP262193 RXL262135:RXL262193 SHH262135:SHH262193 SRD262135:SRD262193 TAZ262135:TAZ262193 TKV262135:TKV262193 TUR262135:TUR262193 UEN262135:UEN262193 UOJ262135:UOJ262193 UYF262135:UYF262193 VIB262135:VIB262193 VRX262135:VRX262193 WBT262135:WBT262193 TKV65527:TKV65585 TUR65527:TUR65585 UEN65527:UEN65585 UOJ65527:UOJ65585 UYF65527:UYF65585 VIB65527:VIB65585 VRX65527:VRX65585 WBT65527:WBT65585 WLP65527:WLP65585 WVL65527:WVL65585 F131063:F131121 IZ131063:IZ131121 SV131063:SV131121 ACR131063:ACR131121 AMN131063:AMN131121 AWJ131063:AWJ131121 BGF131063:BGF131121 BQB131063:BQB131121 BZX131063:BZX131121 CJT131063:CJT131121 CTP131063:CTP131121 DDL131063:DDL131121 DNH131063:DNH131121 DXD131063:DXD131121 EGZ131063:EGZ131121 EQV131063:EQV131121 FAR131063:FAR131121 FKN131063:FKN131121 FUJ131063:FUJ131121 GEF131063:GEF131121 GOB131063:GOB131121 GXX131063:GXX131121 HHT131063:HHT131121 HRP131063:HRP131121 IBL131063:IBL131121 ILH131063:ILH131121 IVD131063:IVD131121 JEZ131063:JEZ131121 JOV131063:JOV131121 JYR131063:JYR131121 KIN131063:KIN131121 KSJ131063:KSJ131121 LCF131063:LCF131121 LMB131063:LMB131121 LVX131063:LVX131121 MFT131063:MFT131121 MPP131063:MPP131121 MZL131063:MZL131121 NJH131063:NJH131121 NTD131063:NTD131121 OCZ131063:OCZ131121 OMV131063:OMV131121 OWR131063:OWR131121 PGN131063:PGN131121 PQJ131063:PQJ131121 QAF131063:QAF131121 QKB131063:QKB131121 QTX131063:QTX131121 RDT131063:RDT131121 RNP131063:RNP131121 RXL131063:RXL131121 SHH131063:SHH131121 SRD131063:SRD131121 TAZ131063:TAZ131121 TKV131063:TKV131121 TUR131063:TUR131121 UEN131063:UEN131121 UOJ131063:UOJ131121 UYF131063:UYF131121 VIB131063:VIB131121 VRX131063:VRX131121 WBT131063:WBT131121 WLP131063:WLP131121 WVL131063:WVL131121 F196599:F196657 IZ196599:IZ196657 SV196599:SV196657 ACR196599:ACR196657 AMN196599:AMN196657 AWJ196599:AWJ196657 BGF196599:BGF196657 BQB196599:BQB196657 BZX196599:BZX196657 CJT196599:CJT196657 CTP196599:CTP196657 DDL196599:DDL196657 DNH196599:DNH196657 DXD196599:DXD196657 EGZ196599:EGZ196657 EQV196599:EQV196657 FAR196599:FAR196657 FKN196599:FKN196657 FUJ196599:FUJ196657 GEF196599:GEF196657 GOB196599:GOB196657 GXX196599:GXX196657 HHT196599:HHT196657 HRP196599:HRP196657 IBL196599:IBL196657 ILH196599:ILH196657 GEI983031:GEI983089 GOE983031:GOE983089 GYA983031:GYA983089 HHW983031:HHW983089 HRS983031:HRS983089 IBO983031:IBO983089 ILK983031:ILK983089 IVG983031:IVG983089 JFC983031:JFC983089 JOY983031:JOY983089 JYU983031:JYU983089 KIQ983031:KIQ983089 KSM983031:KSM983089 LCI983031:LCI983089 LME983031:LME983089 LWA983031:LWA983089 MFW983031:MFW983089 MPS983031:MPS983089 MZO983031:MZO983089 NJK983031:NJK983089 NTG983031:NTG983089 ODC983031:ODC983089 OMY983031:OMY983089 OWU983031:OWU983089 PGQ983031:PGQ983089 PQM983031:PQM983089 QAI983031:QAI983089 QKE983031:QKE983089 QUA983031:QUA983089 RDW983031:RDW983089 RNS983031:RNS983089 RXO983031:RXO983089 SHK983031:SHK983089 SRG983031:SRG983089 TBC983031:TBC983089 TKY983031:TKY983089 TUU983031:TUU983089 UEQ983031:UEQ983089 UOM983031:UOM983089 UYI983031:UYI983089 VIE983031:VIE983089 VSA983031:VSA983089 WBW983031:WBW983089 WLS983031:WLS983089 WVO983031:WVO983089 WVL983031:WVL983089 F65527:F65585 IZ65527:IZ65585 SV65527:SV65585 ACR65527:ACR65585 AMN65527:AMN65585 AWJ65527:AWJ65585 BGF65527:BGF65585 BQB65527:BQB65585 BZX65527:BZX65585 CJT65527:CJT65585 CTP65527:CTP65585 DDL65527:DDL65585 DNH65527:DNH65585 DXD65527:DXD65585 EGZ65527:EGZ65585 EQV65527:EQV65585 FAR65527:FAR65585 FKN65527:FKN65585 FUJ65527:FUJ65585 GEF65527:GEF65585 GOB65527:GOB65585 GXX65527:GXX65585 HHT65527:HHT65585 HRP65527:HRP65585 IBL65527:IBL65585 ILH65527:ILH65585 IVD65527:IVD65585 JEZ65527:JEZ65585 JOV65527:JOV65585 JYR65527:JYR65585 KIN65527:KIN65585 KSJ65527:KSJ65585 LCF65527:LCF65585 LMB65527:LMB65585 LVX65527:LVX65585 MFT65527:MFT65585 MPP65527:MPP65585 MZL65527:MZL65585 NJH65527:NJH65585 NTD65527:NTD65585 OCZ65527:OCZ65585 OMV65527:OMV65585 OWR65527:OWR65585 PGN65527:PGN65585 PQJ65527:PQJ65585 QAF65527:QAF65585 QKB65527:QKB65585 QTX65527:QTX65585 RDT65527:RDT65585 RNP65527:RNP65585 RXL65527:RXL65585 SHH65527:SHH65585 SRD65527:SRD65585 TAZ65527:TAZ65585 QAI851959:QAI852017 QKE851959:QKE852017 QUA851959:QUA852017 RDW851959:RDW852017 RNS851959:RNS852017 RXO851959:RXO852017 SHK851959:SHK852017 SRG851959:SRG852017 TBC851959:TBC852017 TKY851959:TKY852017 TUU851959:TUU852017 UEQ851959:UEQ852017 UOM851959:UOM852017 UYI851959:UYI852017 VIE851959:VIE852017 VSA851959:VSA852017 WBW851959:WBW852017 WLS851959:WLS852017 WVO851959:WVO852017 JC917495:JC917553 SY917495:SY917553 ACU917495:ACU917553 AMQ917495:AMQ917553 AWM917495:AWM917553 BGI917495:BGI917553 BQE917495:BQE917553 CAA917495:CAA917553 CJW917495:CJW917553 CTS917495:CTS917553 DDO917495:DDO917553 DNK917495:DNK917553 DXG917495:DXG917553 EHC917495:EHC917553 EQY917495:EQY917553 FAU917495:FAU917553 FKQ917495:FKQ917553 FUM917495:FUM917553 GEI917495:GEI917553 GOE917495:GOE917553 GYA917495:GYA917553 HHW917495:HHW917553 HRS917495:HRS917553 IBO917495:IBO917553 ILK917495:ILK917553 IVG917495:IVG917553 JFC917495:JFC917553 JOY917495:JOY917553 JYU917495:JYU917553 KIQ917495:KIQ917553 KSM917495:KSM917553 LCI917495:LCI917553 LME917495:LME917553 LWA917495:LWA917553 MFW917495:MFW917553 MPS917495:MPS917553 MZO917495:MZO917553 NJK917495:NJK917553 NTG917495:NTG917553 ODC917495:ODC917553 OMY917495:OMY917553 OWU917495:OWU917553 PGQ917495:PGQ917553 PQM917495:PQM917553 QAI917495:QAI917553 QKE917495:QKE917553 QUA917495:QUA917553 RDW917495:RDW917553 RNS917495:RNS917553 RXO917495:RXO917553 SHK917495:SHK917553 SRG917495:SRG917553 TBC917495:TBC917553 TKY917495:TKY917553 TUU917495:TUU917553 UEQ917495:UEQ917553 UOM917495:UOM917553 UYI917495:UYI917553 VIE917495:VIE917553 VSA917495:VSA917553 WBW917495:WBW917553 WLS917495:WLS917553 WVO917495:WVO917553 JC983031:JC983089 SY983031:SY983089 ACU983031:ACU983089 AMQ983031:AMQ983089 AWM983031:AWM983089 BGI983031:BGI983089 BQE983031:BQE983089 CAA983031:CAA983089 CJW983031:CJW983089 CTS983031:CTS983089 DDO983031:DDO983089 DNK983031:DNK983089 DXG983031:DXG983089 EHC983031:EHC983089 EQY983031:EQY983089 FAU983031:FAU983089 FKQ983031:FKQ983089 FUM983031:FUM983089 CAA786423:CAA786481 CJW786423:CJW786481 CTS786423:CTS786481 DDO786423:DDO786481 DNK786423:DNK786481 DXG786423:DXG786481 EHC786423:EHC786481 EQY786423:EQY786481 FAU786423:FAU786481 FKQ786423:FKQ786481 FUM786423:FUM786481 GEI786423:GEI786481 GOE786423:GOE786481 GYA786423:GYA786481 HHW786423:HHW786481 HRS786423:HRS786481 IBO786423:IBO786481 ILK786423:ILK786481 IVG786423:IVG786481 JFC786423:JFC786481 JOY786423:JOY786481 JYU786423:JYU786481 KIQ786423:KIQ786481 KSM786423:KSM786481 LCI786423:LCI786481 LME786423:LME786481 LWA786423:LWA786481 MFW786423:MFW786481 MPS786423:MPS786481 MZO786423:MZO786481 NJK786423:NJK786481 NTG786423:NTG786481 ODC786423:ODC786481 OMY786423:OMY786481 OWU786423:OWU786481 PGQ786423:PGQ786481 PQM786423:PQM786481 QAI786423:QAI786481 QKE786423:QKE786481 QUA786423:QUA786481 RDW786423:RDW786481 RNS786423:RNS786481 RXO786423:RXO786481 SHK786423:SHK786481 SRG786423:SRG786481 TBC786423:TBC786481 TKY786423:TKY786481 TUU786423:TUU786481 UEQ786423:UEQ786481 UOM786423:UOM786481 UYI786423:UYI786481 VIE786423:VIE786481 VSA786423:VSA786481 WBW786423:WBW786481 WLS786423:WLS786481 WVO786423:WVO786481 JC851959:JC852017 SY851959:SY852017 ACU851959:ACU852017 AMQ851959:AMQ852017 AWM851959:AWM852017 BGI851959:BGI852017 BQE851959:BQE852017 CAA851959:CAA852017 CJW851959:CJW852017 CTS851959:CTS852017 DDO851959:DDO852017 DNK851959:DNK852017 DXG851959:DXG852017 EHC851959:EHC852017 EQY851959:EQY852017 FAU851959:FAU852017 FKQ851959:FKQ852017 FUM851959:FUM852017 GEI851959:GEI852017 GOE851959:GOE852017 GYA851959:GYA852017 HHW851959:HHW852017 HRS851959:HRS852017 IBO851959:IBO852017 ILK851959:ILK852017 IVG851959:IVG852017 JFC851959:JFC852017 JOY851959:JOY852017 JYU851959:JYU852017 KIQ851959:KIQ852017 KSM851959:KSM852017 LCI851959:LCI852017 LME851959:LME852017 LWA851959:LWA852017 MFW851959:MFW852017 MPS851959:MPS852017 MZO851959:MZO852017 NJK851959:NJK852017 NTG851959:NTG852017 ODC851959:ODC852017 OMY851959:OMY852017 OWU851959:OWU852017 PGQ851959:PGQ852017 PQM851959:PQM852017 LWA655351:LWA655409 MFW655351:MFW655409 MPS655351:MPS655409 MZO655351:MZO655409 NJK655351:NJK655409 NTG655351:NTG655409 ODC655351:ODC655409 OMY655351:OMY655409 OWU655351:OWU655409 PGQ655351:PGQ655409 PQM655351:PQM655409 QAI655351:QAI655409 QKE655351:QKE655409 QUA655351:QUA655409 RDW655351:RDW655409 RNS655351:RNS655409 RXO655351:RXO655409 SHK655351:SHK655409 SRG655351:SRG655409 TBC655351:TBC655409 TKY655351:TKY655409 TUU655351:TUU655409 UEQ655351:UEQ655409 UOM655351:UOM655409 UYI655351:UYI655409 VIE655351:VIE655409 VSA655351:VSA655409 WBW655351:WBW655409 WLS655351:WLS655409 WVO655351:WVO655409 JC720887:JC720945 SY720887:SY720945 ACU720887:ACU720945 AMQ720887:AMQ720945 AWM720887:AWM720945 BGI720887:BGI720945 BQE720887:BQE720945 CAA720887:CAA720945 CJW720887:CJW720945 CTS720887:CTS720945 DDO720887:DDO720945 DNK720887:DNK720945 DXG720887:DXG720945 EHC720887:EHC720945 EQY720887:EQY720945 FAU720887:FAU720945 FKQ720887:FKQ720945 FUM720887:FUM720945 GEI720887:GEI720945 GOE720887:GOE720945 GYA720887:GYA720945 HHW720887:HHW720945 HRS720887:HRS720945 IBO720887:IBO720945 ILK720887:ILK720945 IVG720887:IVG720945 JFC720887:JFC720945 JOY720887:JOY720945 JYU720887:JYU720945 KIQ720887:KIQ720945 KSM720887:KSM720945 LCI720887:LCI720945 LME720887:LME720945 LWA720887:LWA720945 MFW720887:MFW720945 MPS720887:MPS720945 MZO720887:MZO720945 NJK720887:NJK720945 NTG720887:NTG720945 ODC720887:ODC720945 OMY720887:OMY720945 OWU720887:OWU720945 PGQ720887:PGQ720945 PQM720887:PQM720945 QAI720887:QAI720945 QKE720887:QKE720945 QUA720887:QUA720945 RDW720887:RDW720945 RNS720887:RNS720945 RXO720887:RXO720945 SHK720887:SHK720945 SRG720887:SRG720945 TBC720887:TBC720945 TKY720887:TKY720945 TUU720887:TUU720945 UEQ720887:UEQ720945 UOM720887:UOM720945 UYI720887:UYI720945 VIE720887:VIE720945 VSA720887:VSA720945 WBW720887:WBW720945 WLS720887:WLS720945 WVO720887:WVO720945 JC786423:JC786481 SY786423:SY786481 ACU786423:ACU786481 AMQ786423:AMQ786481 AWM786423:AWM786481 BGI786423:BGI786481 BQE786423:BQE786481 VSA524279:VSA524337 WBW524279:WBW524337 WLS524279:WLS524337 WVO524279:WVO524337 JC589815:JC589873 SY589815:SY589873 ACU589815:ACU589873 AMQ589815:AMQ589873 AWM589815:AWM589873 BGI589815:BGI589873 BQE589815:BQE589873 CAA589815:CAA589873 CJW589815:CJW589873 CTS589815:CTS589873 DDO589815:DDO589873 DNK589815:DNK589873 DXG589815:DXG589873 EHC589815:EHC589873 EQY589815:EQY589873 FAU589815:FAU589873 FKQ589815:FKQ589873 FUM589815:FUM589873 GEI589815:GEI589873 GOE589815:GOE589873 GYA589815:GYA589873 HHW589815:HHW589873 HRS589815:HRS589873 IBO589815:IBO589873 ILK589815:ILK589873 IVG589815:IVG589873 JFC589815:JFC589873 JOY589815:JOY589873 JYU589815:JYU589873 KIQ589815:KIQ589873 KSM589815:KSM589873 LCI589815:LCI589873 LME589815:LME589873 LWA589815:LWA589873 MFW589815:MFW589873 MPS589815:MPS589873 MZO589815:MZO589873 NJK589815:NJK589873 NTG589815:NTG589873 ODC589815:ODC589873 OMY589815:OMY589873 OWU589815:OWU589873 PGQ589815:PGQ589873 PQM589815:PQM589873 QAI589815:QAI589873 QKE589815:QKE589873 QUA589815:QUA589873 RDW589815:RDW589873 RNS589815:RNS589873 RXO589815:RXO589873 SHK589815:SHK589873 SRG589815:SRG589873 TBC589815:TBC589873 TKY589815:TKY589873 TUU589815:TUU589873 UEQ589815:UEQ589873 UOM589815:UOM589873 UYI589815:UYI589873 VIE589815:VIE589873 VSA589815:VSA589873 WBW589815:WBW589873 WLS589815:WLS589873 WVO589815:WVO589873 JC655351:JC655409 SY655351:SY655409 ACU655351:ACU655409 AMQ655351:AMQ655409 AWM655351:AWM655409 BGI655351:BGI655409 BQE655351:BQE655409 CAA655351:CAA655409 CJW655351:CJW655409 CTS655351:CTS655409 DDO655351:DDO655409 DNK655351:DNK655409 DXG655351:DXG655409 EHC655351:EHC655409 EQY655351:EQY655409 FAU655351:FAU655409 FKQ655351:FKQ655409 FUM655351:FUM655409 GEI655351:GEI655409 GOE655351:GOE655409 GYA655351:GYA655409 HHW655351:HHW655409 HRS655351:HRS655409 IBO655351:IBO655409 ILK655351:ILK655409 IVG655351:IVG655409 JFC655351:JFC655409 JOY655351:JOY655409 JYU655351:JYU655409 KIQ655351:KIQ655409 KSM655351:KSM655409 LCI655351:LCI655409 LME655351:LME655409 HRS458743:HRS458801 IBO458743:IBO458801 ILK458743:ILK458801 IVG458743:IVG458801 JFC458743:JFC458801 JOY458743:JOY458801 JYU458743:JYU458801 KIQ458743:KIQ458801 KSM458743:KSM458801 LCI458743:LCI458801 LME458743:LME458801 LWA458743:LWA458801 MFW458743:MFW458801 MPS458743:MPS458801 MZO458743:MZO458801 NJK458743:NJK458801 NTG458743:NTG458801 ODC458743:ODC458801 OMY458743:OMY458801 OWU458743:OWU458801 PGQ458743:PGQ458801 PQM458743:PQM458801 QAI458743:QAI458801 QKE458743:QKE458801 QUA458743:QUA458801 RDW458743:RDW458801 RNS458743:RNS458801 RXO458743:RXO458801 SHK458743:SHK458801 SRG458743:SRG458801 TBC458743:TBC458801 TKY458743:TKY458801 TUU458743:TUU458801 UEQ458743:UEQ458801 UOM458743:UOM458801 UYI458743:UYI458801 VIE458743:VIE458801 VSA458743:VSA458801 WBW458743:WBW458801 WLS458743:WLS458801 WVO458743:WVO458801 JC524279:JC524337 SY524279:SY524337 ACU524279:ACU524337 AMQ524279:AMQ524337 AWM524279:AWM524337 BGI524279:BGI524337 BQE524279:BQE524337 CAA524279:CAA524337 CJW524279:CJW524337 CTS524279:CTS524337 DDO524279:DDO524337 DNK524279:DNK524337 DXG524279:DXG524337 EHC524279:EHC524337 EQY524279:EQY524337 FAU524279:FAU524337 FKQ524279:FKQ524337 FUM524279:FUM524337 GEI524279:GEI524337 GOE524279:GOE524337 GYA524279:GYA524337 HHW524279:HHW524337 HRS524279:HRS524337 IBO524279:IBO524337 ILK524279:ILK524337 IVG524279:IVG524337 JFC524279:JFC524337 JOY524279:JOY524337 JYU524279:JYU524337 KIQ524279:KIQ524337 KSM524279:KSM524337 LCI524279:LCI524337 LME524279:LME524337 LWA524279:LWA524337 MFW524279:MFW524337 MPS524279:MPS524337 MZO524279:MZO524337 NJK524279:NJK524337 NTG524279:NTG524337 ODC524279:ODC524337 OMY524279:OMY524337 OWU524279:OWU524337 PGQ524279:PGQ524337 PQM524279:PQM524337 QAI524279:QAI524337 QKE524279:QKE524337 QUA524279:QUA524337 RDW524279:RDW524337 RNS524279:RNS524337 RXO524279:RXO524337 SHK524279:SHK524337 SRG524279:SRG524337 TBC524279:TBC524337 TKY524279:TKY524337 TUU524279:TUU524337 UEQ524279:UEQ524337 UOM524279:UOM524337 UYI524279:UYI524337 VIE524279:VIE524337 RNS327671:RNS327729 RXO327671:RXO327729 SHK327671:SHK327729 SRG327671:SRG327729 TBC327671:TBC327729 TKY327671:TKY327729 TUU327671:TUU327729 UEQ327671:UEQ327729 UOM327671:UOM327729 UYI327671:UYI327729 VIE327671:VIE327729 VSA327671:VSA327729 WBW327671:WBW327729 WLS327671:WLS327729 WVO327671:WVO327729 JC393207:JC393265 SY393207:SY393265 ACU393207:ACU393265 AMQ393207:AMQ393265 AWM393207:AWM393265 BGI393207:BGI393265 BQE393207:BQE393265 CAA393207:CAA393265 CJW393207:CJW393265 CTS393207:CTS393265 DDO393207:DDO393265 DNK393207:DNK393265 DXG393207:DXG393265 EHC393207:EHC393265 EQY393207:EQY393265 FAU393207:FAU393265 FKQ393207:FKQ393265 FUM393207:FUM393265 GEI393207:GEI393265 GOE393207:GOE393265 GYA393207:GYA393265 HHW393207:HHW393265 HRS393207:HRS393265 IBO393207:IBO393265 ILK393207:ILK393265 IVG393207:IVG393265 JFC393207:JFC393265 JOY393207:JOY393265 JYU393207:JYU393265 KIQ393207:KIQ393265 KSM393207:KSM393265 LCI393207:LCI393265 LME393207:LME393265 LWA393207:LWA393265 MFW393207:MFW393265 MPS393207:MPS393265 MZO393207:MZO393265 NJK393207:NJK393265 NTG393207:NTG393265 ODC393207:ODC393265 OMY393207:OMY393265 OWU393207:OWU393265 PGQ393207:PGQ393265 PQM393207:PQM393265 QAI393207:QAI393265 QKE393207:QKE393265 QUA393207:QUA393265 RDW393207:RDW393265 RNS393207:RNS393265 RXO393207:RXO393265 SHK393207:SHK393265 SRG393207:SRG393265 TBC393207:TBC393265 TKY393207:TKY393265 TUU393207:TUU393265 UEQ393207:UEQ393265 UOM393207:UOM393265 UYI393207:UYI393265 VIE393207:VIE393265 VSA393207:VSA393265 WBW393207:WBW393265 WLS393207:WLS393265 WVO393207:WVO393265 JC458743:JC458801 SY458743:SY458801 ACU458743:ACU458801 AMQ458743:AMQ458801 AWM458743:AWM458801 BGI458743:BGI458801 BQE458743:BQE458801 CAA458743:CAA458801 CJW458743:CJW458801 CTS458743:CTS458801 DDO458743:DDO458801 DNK458743:DNK458801 DXG458743:DXG458801 EHC458743:EHC458801 EQY458743:EQY458801 FAU458743:FAU458801 FKQ458743:FKQ458801 FUM458743:FUM458801 GEI458743:GEI458801 GOE458743:GOE458801 GYA458743:GYA458801 HHW458743:HHW458801 DNK262135:DNK262193 DXG262135:DXG262193 EHC262135:EHC262193 EQY262135:EQY262193 FAU262135:FAU262193 FKQ262135:FKQ262193 FUM262135:FUM262193 GEI262135:GEI262193 GOE262135:GOE262193 GYA262135:GYA262193 HHW262135:HHW262193 HRS262135:HRS262193 IBO262135:IBO262193 ILK262135:ILK262193 IVG262135:IVG262193 JFC262135:JFC262193 JOY262135:JOY262193 JYU262135:JYU262193 KIQ262135:KIQ262193 KSM262135:KSM262193 LCI262135:LCI262193 LME262135:LME262193 LWA262135:LWA262193 MFW262135:MFW262193 MPS262135:MPS262193 MZO262135:MZO262193 NJK262135:NJK262193 NTG262135:NTG262193 ODC262135:ODC262193 OMY262135:OMY262193 OWU262135:OWU262193 PGQ262135:PGQ262193 PQM262135:PQM262193 QAI262135:QAI262193 QKE262135:QKE262193 QUA262135:QUA262193 RDW262135:RDW262193 RNS262135:RNS262193 RXO262135:RXO262193 SHK262135:SHK262193 SRG262135:SRG262193 TBC262135:TBC262193 TKY262135:TKY262193 TUU262135:TUU262193 UEQ262135:UEQ262193 UOM262135:UOM262193 UYI262135:UYI262193 VIE262135:VIE262193 VSA262135:VSA262193 WBW262135:WBW262193 WLS262135:WLS262193 WVO262135:WVO262193 JC327671:JC327729 SY327671:SY327729 ACU327671:ACU327729 AMQ327671:AMQ327729 AWM327671:AWM327729 BGI327671:BGI327729 BQE327671:BQE327729 CAA327671:CAA327729 CJW327671:CJW327729 CTS327671:CTS327729 DDO327671:DDO327729 DNK327671:DNK327729 DXG327671:DXG327729 EHC327671:EHC327729 EQY327671:EQY327729 FAU327671:FAU327729 FKQ327671:FKQ327729 FUM327671:FUM327729 GEI327671:GEI327729 GOE327671:GOE327729 GYA327671:GYA327729 HHW327671:HHW327729 HRS327671:HRS327729 IBO327671:IBO327729 ILK327671:ILK327729 IVG327671:IVG327729 JFC327671:JFC327729 JOY327671:JOY327729 JYU327671:JYU327729 KIQ327671:KIQ327729 KSM327671:KSM327729 LCI327671:LCI327729 LME327671:LME327729 LWA327671:LWA327729 MFW327671:MFW327729 MPS327671:MPS327729 MZO327671:MZO327729 NJK327671:NJK327729 NTG327671:NTG327729 ODC327671:ODC327729 OMY327671:OMY327729 OWU327671:OWU327729 PGQ327671:PGQ327729 PQM327671:PQM327729 QAI327671:QAI327729 QKE327671:QKE327729 QUA327671:QUA327729 RDW327671:RDW327729 NJK131063:NJK131121 NTG131063:NTG131121 ODC131063:ODC131121 OMY131063:OMY131121 OWU131063:OWU131121 PGQ131063:PGQ131121 PQM131063:PQM131121 QAI131063:QAI131121 QKE131063:QKE131121 QUA131063:QUA131121 RDW131063:RDW131121 RNS131063:RNS131121 RXO131063:RXO131121 SHK131063:SHK131121 SRG131063:SRG131121 TBC131063:TBC131121 TKY131063:TKY131121 TUU131063:TUU131121 UEQ131063:UEQ131121 UOM131063:UOM131121 UYI131063:UYI131121 VIE131063:VIE131121 VSA131063:VSA131121 WBW131063:WBW131121 WLS131063:WLS131121 WVO131063:WVO131121 JC196599:JC196657 SY196599:SY196657 ACU196599:ACU196657 AMQ196599:AMQ196657 AWM196599:AWM196657 BGI196599:BGI196657 BQE196599:BQE196657 CAA196599:CAA196657 CJW196599:CJW196657 CTS196599:CTS196657 DDO196599:DDO196657 DNK196599:DNK196657 DXG196599:DXG196657 EHC196599:EHC196657 EQY196599:EQY196657 FAU196599:FAU196657 FKQ196599:FKQ196657 FUM196599:FUM196657 GEI196599:GEI196657 GOE196599:GOE196657 GYA196599:GYA196657 HHW196599:HHW196657 HRS196599:HRS196657 IBO196599:IBO196657 ILK196599:ILK196657 IVG196599:IVG196657 JFC196599:JFC196657 JOY196599:JOY196657 JYU196599:JYU196657 KIQ196599:KIQ196657 KSM196599:KSM196657 LCI196599:LCI196657 LME196599:LME196657 LWA196599:LWA196657 MFW196599:MFW196657 MPS196599:MPS196657 MZO196599:MZO196657 NJK196599:NJK196657 NTG196599:NTG196657 ODC196599:ODC196657 OMY196599:OMY196657 OWU196599:OWU196657 PGQ196599:PGQ196657 PQM196599:PQM196657 QAI196599:QAI196657 QKE196599:QKE196657 QUA196599:QUA196657 RDW196599:RDW196657 RNS196599:RNS196657 RXO196599:RXO196657 SHK196599:SHK196657 SRG196599:SRG196657 TBC196599:TBC196657 TKY196599:TKY196657 TUU196599:TUU196657 UEQ196599:UEQ196657 UOM196599:UOM196657 UYI196599:UYI196657 VIE196599:VIE196657 VSA196599:VSA196657 WBW196599:WBW196657 WLS196599:WLS196657 WVO196599:WVO196657 JC262135:JC262193 SY262135:SY262193 ACU262135:ACU262193 AMQ262135:AMQ262193 AWM262135:AWM262193 BGI262135:BGI262193 BQE262135:BQE262193 CAA262135:CAA262193 CJW262135:CJW262193 CTS262135:CTS262193 DDO262135:DDO262193 JC65527:JC65585 SY65527:SY65585 ACU65527:ACU65585 AMQ65527:AMQ65585 AWM65527:AWM65585 BGI65527:BGI65585 BQE65527:BQE65585 CAA65527:CAA65585 CJW65527:CJW65585 CTS65527:CTS65585 DDO65527:DDO65585 DNK65527:DNK65585 DXG65527:DXG65585 EHC65527:EHC65585 EQY65527:EQY65585 FAU65527:FAU65585 FKQ65527:FKQ65585 FUM65527:FUM65585 GEI65527:GEI65585 GOE65527:GOE65585 GYA65527:GYA65585 HHW65527:HHW65585 HRS65527:HRS65585 IBO65527:IBO65585 ILK65527:ILK65585 IVG65527:IVG65585 JFC65527:JFC65585 JOY65527:JOY65585 JYU65527:JYU65585 KIQ65527:KIQ65585 KSM65527:KSM65585 LCI65527:LCI65585 LME65527:LME65585 LWA65527:LWA65585 MFW65527:MFW65585 MPS65527:MPS65585 MZO65527:MZO65585 NJK65527:NJK65585 NTG65527:NTG65585 ODC65527:ODC65585 OMY65527:OMY65585 OWU65527:OWU65585 PGQ65527:PGQ65585 PQM65527:PQM65585 QAI65527:QAI65585 QKE65527:QKE65585 QUA65527:QUA65585 RDW65527:RDW65585 RNS65527:RNS65585 RXO65527:RXO65585 SHK65527:SHK65585 SRG65527:SRG65585 TBC65527:TBC65585 TKY65527:TKY65585 TUU65527:TUU65585 UEQ65527:UEQ65585 UOM65527:UOM65585 UYI65527:UYI65585 VIE65527:VIE65585 VSA65527:VSA65585 WBW65527:WBW65585 WLS65527:WLS65585 WVO65527:WVO65585 JC131063:JC131121 SY131063:SY131121 ACU131063:ACU131121 AMQ131063:AMQ131121 AWM131063:AWM131121 BGI131063:BGI131121 BQE131063:BQE131121 CAA131063:CAA131121 CJW131063:CJW131121 CTS131063:CTS131121 DDO131063:DDO131121 DNK131063:DNK131121 DXG131063:DXG131121 EHC131063:EHC131121 EQY131063:EQY131121 FAU131063:FAU131121 FKQ131063:FKQ131121 FUM131063:FUM131121 GEI131063:GEI131121 GOE131063:GOE131121 GYA131063:GYA131121 HHW131063:HHW131121 HRS131063:HRS131121 IBO131063:IBO131121 ILK131063:ILK131121 IVG131063:IVG131121 JFC131063:JFC131121 JOY131063:JOY131121 JYU131063:JYU131121 KIQ131063:KIQ131121 KSM131063:KSM131121 LCI131063:LCI131121 LME131063:LME131121 LWA131063:LWA131121 MFW131063:MFW131121 MPS131063:MPS131121 LME13:LME50 LWA13:LWA50 MFW13:MFW50 MPS13:MPS50 MZO13:MZO50 NJK13:NJK50 NTG13:NTG50 ODC13:ODC50 OMY13:OMY50 OWU13:OWU50 PGQ13:PGQ50 PQM13:PQM50 QAI13:QAI50 QKE13:QKE50 QUA13:QUA50 RDW13:RDW50 RNS13:RNS50 RXO13:RXO50 SHK13:SHK50 SRG13:SRG50 TBC13:TBC50 TKY13:TKY50 TUU13:TUU50 UEQ13:UEQ50 UOM13:UOM50 UYI13:UYI50 VIE13:VIE50 VSA13:VSA50 WBW13:WBW50 WLS13:WLS50 WVO13:WVO50 IZ13:IZ50 SV13:SV50 ACR13:ACR50 AMN13:AMN50 AWJ13:AWJ50 BGF13:BGF50 BQB13:BQB50 BZX13:BZX50 CJT13:CJT50 CTP13:CTP50 DDL13:DDL50 DNH13:DNH50 DXD13:DXD50 EGZ13:EGZ50 EQV13:EQV50 FAR13:FAR50 FKN13:FKN50 FUJ13:FUJ50 GEF13:GEF50 GOB13:GOB50 GXX13:GXX50 HHT13:HHT50 HRP13:HRP50 IBL13:IBL50 ILH13:ILH50 IVD13:IVD50 JEZ13:JEZ50 JOV13:JOV50 JYR13:JYR50 KIN13:KIN50 KSJ13:KSJ50 LCF13:LCF50 LMB13:LMB50 LVX13:LVX50 MFT13:MFT50 MPP13:MPP50 MZL13:MZL50 NJH13:NJH50 NTD13:NTD50 OCZ13:OCZ50 OMV13:OMV50 OWR13:OWR50 PGN13:PGN50 PQJ13:PQJ50 QAF13:QAF50 QKB13:QKB50 QTX13:QTX50 RDT13:RDT50 RNP13:RNP50 RXL13:RXL50 SHH13:SHH50 SRD13:SRD50 TAZ13:TAZ50 TKV13:TKV50 TUR13:TUR50 UEN13:UEN50 UOJ13:UOJ50 UYF13:UYF50 VIB13:VIB50 VRX13:VRX50 WBT13:WBT50 WLP13:WLP50 WVL13:WVL50 JC13:JC50 SY13:SY50 ACU13:ACU50 AMQ13:AMQ50 AWM13:AWM50 BGI13:BGI50 BQE13:BQE50 CAA13:CAA50 CJW13:CJW50 CTS13:CTS50 DDO13:DDO50 DNK13:DNK50 DXG13:DXG50 EHC13:EHC50 EQY13:EQY50 FAU13:FAU50 FKQ13:FKQ50 FUM13:FUM50 GEI13:GEI50 GOE13:GOE50 GYA13:GYA50 HHW13:HHW50 HRS13:HRS50 IBO13:IBO50 ILK13:ILK50 IVG13:IVG50 JFC13:JFC50 JOY13:JOY50 JYU13:JYU50 KIQ13:KIQ50 KSM13:KSM50 LCI13:LCI50" xr:uid="{00000000-0002-0000-0100-000002000000}">
      <formula1>"A320, E190"</formula1>
    </dataValidation>
  </dataValidations>
  <printOptions horizontalCentered="1"/>
  <pageMargins left="0.13" right="0.12" top="1.34" bottom="0.49" header="0.5" footer="0.49"/>
  <pageSetup scale="70" fitToHeight="0" orientation="portrait" r:id="rId1"/>
  <headerFooter alignWithMargins="0"/>
  <ignoredErrors>
    <ignoredError sqref="G5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0E950-4EF7-4237-8105-823D44361C33}">
  <dimension ref="A1:B27"/>
  <sheetViews>
    <sheetView workbookViewId="0">
      <selection activeCell="B27" sqref="B27"/>
    </sheetView>
  </sheetViews>
  <sheetFormatPr defaultColWidth="8.7109375" defaultRowHeight="15" x14ac:dyDescent="0.25"/>
  <cols>
    <col min="1" max="1" width="23.85546875" style="54" customWidth="1"/>
    <col min="2" max="2" width="95.5703125" style="54" customWidth="1"/>
    <col min="3" max="16384" width="8.7109375" style="54"/>
  </cols>
  <sheetData>
    <row r="1" spans="1:2" x14ac:dyDescent="0.25">
      <c r="A1" s="54" t="s">
        <v>51</v>
      </c>
    </row>
    <row r="3" spans="1:2" x14ac:dyDescent="0.25">
      <c r="B3" s="54" t="s">
        <v>52</v>
      </c>
    </row>
    <row r="4" spans="1:2" x14ac:dyDescent="0.25">
      <c r="B4" s="55" t="s">
        <v>53</v>
      </c>
    </row>
    <row r="5" spans="1:2" x14ac:dyDescent="0.25">
      <c r="B5" s="55" t="s">
        <v>54</v>
      </c>
    </row>
    <row r="6" spans="1:2" x14ac:dyDescent="0.25">
      <c r="B6" s="54" t="s">
        <v>55</v>
      </c>
    </row>
    <row r="8" spans="1:2" x14ac:dyDescent="0.25">
      <c r="A8" s="54" t="s">
        <v>56</v>
      </c>
    </row>
    <row r="10" spans="1:2" x14ac:dyDescent="0.25">
      <c r="A10" s="54" t="s">
        <v>57</v>
      </c>
    </row>
    <row r="12" spans="1:2" x14ac:dyDescent="0.25">
      <c r="A12" s="54" t="s">
        <v>79</v>
      </c>
      <c r="B12" s="54" t="s">
        <v>81</v>
      </c>
    </row>
    <row r="13" spans="1:2" x14ac:dyDescent="0.25">
      <c r="A13" s="54" t="s">
        <v>80</v>
      </c>
      <c r="B13" s="54" t="s">
        <v>58</v>
      </c>
    </row>
    <row r="14" spans="1:2" x14ac:dyDescent="0.25">
      <c r="A14" s="54" t="s">
        <v>7</v>
      </c>
      <c r="B14" s="54" t="s">
        <v>59</v>
      </c>
    </row>
    <row r="15" spans="1:2" x14ac:dyDescent="0.25">
      <c r="A15" s="54" t="s">
        <v>8</v>
      </c>
      <c r="B15" s="54" t="s">
        <v>60</v>
      </c>
    </row>
    <row r="16" spans="1:2" x14ac:dyDescent="0.25">
      <c r="A16" s="54" t="s">
        <v>61</v>
      </c>
      <c r="B16" s="54" t="s">
        <v>62</v>
      </c>
    </row>
    <row r="17" spans="1:2" x14ac:dyDescent="0.25">
      <c r="A17" s="54" t="s">
        <v>63</v>
      </c>
      <c r="B17" s="54" t="s">
        <v>62</v>
      </c>
    </row>
    <row r="19" spans="1:2" x14ac:dyDescent="0.25">
      <c r="A19" s="54" t="s">
        <v>64</v>
      </c>
      <c r="B19" s="54" t="s">
        <v>65</v>
      </c>
    </row>
    <row r="20" spans="1:2" x14ac:dyDescent="0.25">
      <c r="A20" s="54" t="s">
        <v>83</v>
      </c>
      <c r="B20" s="54" t="s">
        <v>86</v>
      </c>
    </row>
    <row r="21" spans="1:2" x14ac:dyDescent="0.25">
      <c r="A21" s="54" t="s">
        <v>36</v>
      </c>
      <c r="B21" s="54" t="s">
        <v>66</v>
      </c>
    </row>
    <row r="22" spans="1:2" x14ac:dyDescent="0.25">
      <c r="A22" s="54" t="s">
        <v>67</v>
      </c>
      <c r="B22" s="54" t="s">
        <v>68</v>
      </c>
    </row>
    <row r="23" spans="1:2" x14ac:dyDescent="0.25">
      <c r="A23" s="54" t="s">
        <v>38</v>
      </c>
      <c r="B23" s="54" t="s">
        <v>69</v>
      </c>
    </row>
    <row r="24" spans="1:2" x14ac:dyDescent="0.25">
      <c r="A24" s="54" t="s">
        <v>70</v>
      </c>
      <c r="B24" s="54" t="s">
        <v>71</v>
      </c>
    </row>
    <row r="25" spans="1:2" x14ac:dyDescent="0.25">
      <c r="A25" s="54" t="s">
        <v>72</v>
      </c>
      <c r="B25" s="54" t="s">
        <v>73</v>
      </c>
    </row>
    <row r="26" spans="1:2" x14ac:dyDescent="0.25">
      <c r="A26" s="54" t="s">
        <v>74</v>
      </c>
      <c r="B26" s="54" t="s">
        <v>75</v>
      </c>
    </row>
    <row r="27" spans="1:2" x14ac:dyDescent="0.25">
      <c r="A27" s="54" t="s">
        <v>76</v>
      </c>
      <c r="B27" s="54" t="s">
        <v>77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CB251-5DEF-45AB-8611-3B2456BAAA01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ADF Tracking</vt:lpstr>
      <vt:lpstr>Instructions</vt:lpstr>
      <vt:lpstr>Drainage Basins</vt:lpstr>
      <vt:lpstr>'ADF Tracking'!Print_Area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Pace, Charles</dc:creator>
  <cp:keywords/>
  <dc:description/>
  <cp:lastModifiedBy>Mitchell, Tracy L (DOT)</cp:lastModifiedBy>
  <dcterms:created xsi:type="dcterms:W3CDTF">2018-07-11T14:50:36Z</dcterms:created>
  <dcterms:modified xsi:type="dcterms:W3CDTF">2021-09-14T22:28:10Z</dcterms:modified>
  <cp:category/>
  <cp:contentStatus/>
</cp:coreProperties>
</file>