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New Website Faux\sef\ltdutycontract\"/>
    </mc:Choice>
  </mc:AlternateContent>
  <bookViews>
    <workbookView xWindow="0" yWindow="0" windowWidth="23040" windowHeight="9405"/>
  </bookViews>
  <sheets>
    <sheet name="Class 156CC" sheetId="1" r:id="rId1"/>
  </sheets>
  <definedNames>
    <definedName name="_xlnm.Print_Area" localSheetId="0">'Class 156CC'!$A$1:$H$45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21" i="1"/>
  <c r="E26" i="1"/>
  <c r="G26" i="1"/>
  <c r="E30" i="1"/>
  <c r="G30" i="1"/>
  <c r="E31" i="1"/>
  <c r="G31" i="1"/>
  <c r="E32" i="1"/>
  <c r="G32" i="1"/>
  <c r="E33" i="1"/>
  <c r="G33" i="1"/>
  <c r="E34" i="1"/>
  <c r="G34" i="1"/>
  <c r="E35" i="1"/>
  <c r="G35" i="1"/>
  <c r="E36" i="1"/>
  <c r="G36" i="1"/>
  <c r="E37" i="1"/>
  <c r="G37" i="1"/>
  <c r="E38" i="1"/>
  <c r="G38" i="1"/>
  <c r="E39" i="1"/>
  <c r="G39" i="1"/>
  <c r="G41" i="1" l="1"/>
  <c r="E41" i="1"/>
  <c r="E43" i="1" l="1"/>
  <c r="E44" i="1" s="1"/>
  <c r="G43" i="1"/>
  <c r="G44" i="1" s="1"/>
</calcChain>
</file>

<file path=xl/sharedStrings.xml><?xml version="1.0" encoding="utf-8"?>
<sst xmlns="http://schemas.openxmlformats.org/spreadsheetml/2006/main" count="109" uniqueCount="75">
  <si>
    <t>0=no</t>
  </si>
  <si>
    <t>1=yes</t>
  </si>
  <si>
    <t>Shipping to Juneau</t>
  </si>
  <si>
    <r>
      <t xml:space="preserve">Shipping to Juneau </t>
    </r>
    <r>
      <rPr>
        <sz val="9"/>
        <color indexed="10"/>
        <rFont val="Arial"/>
        <family val="2"/>
      </rPr>
      <t>(See Dealer Notes for Non State of Alaska Purchases)</t>
    </r>
  </si>
  <si>
    <t>Shipping to Fairbanks</t>
  </si>
  <si>
    <t>Anti-Freeze-Long Life Coolant to a minimum -50 degree protection</t>
  </si>
  <si>
    <t>OEM or Dealer Installed Auto Start</t>
  </si>
  <si>
    <t>Privacy Glass</t>
  </si>
  <si>
    <t>OEM Trailer Brake Controller</t>
  </si>
  <si>
    <t>OEM Stereo with CD and Hands Free Communication System</t>
  </si>
  <si>
    <t>6.5'Bed (Standard Box)</t>
  </si>
  <si>
    <t>Cloth Bucket Seats with Center Console</t>
  </si>
  <si>
    <t>Turbo Diesel Engine in lieu of gas engine</t>
  </si>
  <si>
    <t>Comments/Notes</t>
  </si>
  <si>
    <t>Additional Cost</t>
  </si>
  <si>
    <t>AVAILABLE OPTIONS</t>
  </si>
  <si>
    <t>UNIT COST</t>
  </si>
  <si>
    <t>Engine: 6.2 V-8</t>
  </si>
  <si>
    <t>Engine: 6.0 V-8</t>
  </si>
  <si>
    <t>Model: W2B</t>
  </si>
  <si>
    <t>OEM Trailer Hitch Package</t>
  </si>
  <si>
    <t>danielb@aksales.com</t>
  </si>
  <si>
    <t>Model: F250 XL</t>
  </si>
  <si>
    <t>Spray in Bed Liner</t>
  </si>
  <si>
    <t>Fax: 793-8255</t>
  </si>
  <si>
    <t>Fax: 265-7507</t>
  </si>
  <si>
    <t>Snow Plow Prep Package</t>
  </si>
  <si>
    <t>Phone: 793-8213</t>
  </si>
  <si>
    <t>Phone: 265-7535</t>
  </si>
  <si>
    <t>OEM Up-Fitter Switches</t>
  </si>
  <si>
    <t>Anchorage, Alaska 99501</t>
  </si>
  <si>
    <t>Mirrors: Outside - Trailer Tow Power/Heated mirrors left and right, driver adjustable</t>
  </si>
  <si>
    <t>Address: 431 Unga Street</t>
  </si>
  <si>
    <t>Address: 1300 East 5th Avenue</t>
  </si>
  <si>
    <t>Keyless Remote Entry w/ 2 Fobs</t>
  </si>
  <si>
    <t>Contact: Ray Marcum</t>
  </si>
  <si>
    <t>Contact: Daniel Bacon</t>
  </si>
  <si>
    <t>Power Windows/Power Door Locks</t>
  </si>
  <si>
    <t>Vendor: Kendall Ford</t>
  </si>
  <si>
    <t>Vendor: Alaska Sales &amp; Service</t>
  </si>
  <si>
    <t>431 Unga Street</t>
  </si>
  <si>
    <t>1300 East 5th Avenue</t>
  </si>
  <si>
    <t>Cruise Control/Tilt Wheel</t>
  </si>
  <si>
    <t>Air Conditioning</t>
  </si>
  <si>
    <t>Kendall Ford</t>
  </si>
  <si>
    <t>Alaska Sales &amp; Service</t>
  </si>
  <si>
    <t>Rubberized Vinyl Flooring</t>
  </si>
  <si>
    <t>40/20/40 Split Bench Cloth Front Seat</t>
  </si>
  <si>
    <t>Engine:  Gas V8</t>
  </si>
  <si>
    <t>Four Wheel Drive (4x4)</t>
  </si>
  <si>
    <t>GVWR:  Minimum 9,200 Pounds</t>
  </si>
  <si>
    <t>8-Foot Bed (Long Box)</t>
  </si>
  <si>
    <t xml:space="preserve">Seating for minimum of five (5) including driver </t>
  </si>
  <si>
    <t>Darkest of OEM manufacturers Standard Cloth Upholstery Interior (cloth or cloth with vinyl trim)</t>
  </si>
  <si>
    <t>Color: OEM White (Any other color requires prior authorization)</t>
  </si>
  <si>
    <t>Replacing Vehicle:</t>
  </si>
  <si>
    <t>Standard Equipment: Class 156CC 3/4 Ton Crew Cab 4x4</t>
  </si>
  <si>
    <t>Model: CK20943</t>
  </si>
  <si>
    <t>Model: Silverado WT</t>
  </si>
  <si>
    <t>raymarcum@kendallauto.com</t>
  </si>
  <si>
    <t>Engine Block Heater</t>
  </si>
  <si>
    <t>Automatic Transmission</t>
  </si>
  <si>
    <t>Manufacturers Standard Cloth Rear Seat</t>
  </si>
  <si>
    <t>AM/FM Stereo</t>
  </si>
  <si>
    <t>OEM Backup Camera</t>
  </si>
  <si>
    <t>Daytime Running Lights</t>
  </si>
  <si>
    <t>OEM Spare Wheel, Tire and Jack</t>
  </si>
  <si>
    <t>FOB Anchorage</t>
  </si>
  <si>
    <r>
      <t xml:space="preserve">Cloth Bucket Seats with Center Console </t>
    </r>
    <r>
      <rPr>
        <sz val="9"/>
        <color indexed="10"/>
        <rFont val="Arial"/>
        <family val="2"/>
      </rPr>
      <t/>
    </r>
  </si>
  <si>
    <t>STD</t>
  </si>
  <si>
    <t>Included in Standard</t>
  </si>
  <si>
    <t>SOA No Charge; $300 Other Government</t>
  </si>
  <si>
    <t>Ford</t>
  </si>
  <si>
    <t>Chevrolet</t>
  </si>
  <si>
    <t>Call for Quote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</si>
</sst>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0">
    <font>
      <sz val="10"/>
      <name val="Palatino"/>
    </font>
    <font>
      <sz val="10"/>
      <name val="Palatino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9"/>
      <color theme="1"/>
      <name val="Arial"/>
      <family val="2"/>
    </font>
    <font>
      <u/>
      <sz val="10"/>
      <color theme="10"/>
      <name val="Palatino"/>
    </font>
    <font>
      <u/>
      <sz val="10"/>
      <color theme="10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4" fontId="2" fillId="0" borderId="0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39" fontId="2" fillId="0" borderId="0" xfId="0" applyNumberFormat="1" applyFont="1" applyFill="1" applyAlignment="1">
      <alignment vertical="center"/>
    </xf>
    <xf numFmtId="44" fontId="2" fillId="2" borderId="1" xfId="1" applyFont="1" applyFill="1" applyBorder="1" applyAlignment="1">
      <alignment vertical="center"/>
    </xf>
    <xf numFmtId="44" fontId="2" fillId="0" borderId="0" xfId="1" applyFont="1" applyFill="1" applyAlignment="1">
      <alignment vertical="center"/>
    </xf>
    <xf numFmtId="44" fontId="2" fillId="0" borderId="1" xfId="1" applyFont="1" applyBorder="1" applyAlignment="1">
      <alignment vertical="center"/>
    </xf>
    <xf numFmtId="0" fontId="2" fillId="0" borderId="0" xfId="0" applyFont="1" applyFill="1" applyBorder="1"/>
    <xf numFmtId="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wrapText="1"/>
    </xf>
    <xf numFmtId="44" fontId="2" fillId="0" borderId="0" xfId="1" applyFont="1" applyAlignment="1">
      <alignment vertical="center"/>
    </xf>
    <xf numFmtId="0" fontId="2" fillId="0" borderId="0" xfId="0" applyFont="1" applyFill="1" applyBorder="1" applyAlignment="1">
      <alignment horizontal="center"/>
    </xf>
    <xf numFmtId="44" fontId="2" fillId="0" borderId="0" xfId="1" applyFont="1" applyFill="1" applyBorder="1" applyAlignment="1">
      <alignment horizontal="right" vertical="center"/>
    </xf>
    <xf numFmtId="44" fontId="2" fillId="0" borderId="0" xfId="1" applyFont="1" applyFill="1" applyAlignment="1">
      <alignment horizontal="right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4" fontId="2" fillId="0" borderId="1" xfId="0" applyNumberFormat="1" applyFont="1" applyFill="1" applyBorder="1" applyAlignment="1">
      <alignment horizontal="right" vertical="center"/>
    </xf>
    <xf numFmtId="0" fontId="2" fillId="0" borderId="1" xfId="2" applyFont="1" applyFill="1" applyBorder="1"/>
    <xf numFmtId="0" fontId="2" fillId="0" borderId="1" xfId="0" applyFon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right"/>
    </xf>
    <xf numFmtId="44" fontId="2" fillId="0" borderId="1" xfId="1" applyFont="1" applyFill="1" applyBorder="1" applyAlignment="1">
      <alignment horizontal="right" vertical="center"/>
    </xf>
    <xf numFmtId="0" fontId="2" fillId="0" borderId="1" xfId="2" applyFont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44" fontId="2" fillId="0" borderId="0" xfId="1" applyFont="1" applyFill="1" applyAlignment="1">
      <alignment horizontal="center" vertical="center"/>
    </xf>
    <xf numFmtId="44" fontId="2" fillId="0" borderId="5" xfId="1" applyFont="1" applyFill="1" applyBorder="1" applyAlignment="1">
      <alignment horizontal="center" vertical="center"/>
    </xf>
    <xf numFmtId="44" fontId="4" fillId="0" borderId="6" xfId="0" applyNumberFormat="1" applyFont="1" applyFill="1" applyBorder="1" applyAlignment="1">
      <alignment vertical="center"/>
    </xf>
    <xf numFmtId="44" fontId="4" fillId="0" borderId="6" xfId="1" applyFont="1" applyFill="1" applyBorder="1" applyAlignment="1">
      <alignment vertical="center"/>
    </xf>
    <xf numFmtId="44" fontId="4" fillId="0" borderId="7" xfId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6" xfId="0" applyFont="1" applyFill="1" applyBorder="1" applyAlignment="1">
      <alignment horizontal="left" wrapText="1"/>
    </xf>
    <xf numFmtId="0" fontId="2" fillId="0" borderId="13" xfId="0" applyFont="1" applyBorder="1" applyAlignment="1"/>
    <xf numFmtId="0" fontId="6" fillId="0" borderId="12" xfId="0" applyFont="1" applyBorder="1"/>
    <xf numFmtId="0" fontId="2" fillId="0" borderId="12" xfId="0" applyFont="1" applyBorder="1"/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wrapText="1"/>
    </xf>
    <xf numFmtId="0" fontId="2" fillId="0" borderId="8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/>
    <xf numFmtId="0" fontId="2" fillId="4" borderId="1" xfId="0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 applyAlignment="1"/>
    <xf numFmtId="0" fontId="8" fillId="0" borderId="4" xfId="3" applyFont="1" applyFill="1" applyBorder="1" applyAlignment="1">
      <alignment horizontal="left" wrapText="1"/>
    </xf>
    <xf numFmtId="0" fontId="8" fillId="0" borderId="5" xfId="3" applyFont="1" applyBorder="1" applyAlignment="1"/>
    <xf numFmtId="0" fontId="8" fillId="0" borderId="5" xfId="3" applyFont="1" applyFill="1" applyBorder="1" applyAlignment="1">
      <alignment vertical="center"/>
    </xf>
    <xf numFmtId="0" fontId="2" fillId="0" borderId="11" xfId="0" applyFont="1" applyBorder="1" applyAlignment="1"/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44" fontId="2" fillId="0" borderId="5" xfId="1" applyFont="1" applyFill="1" applyBorder="1" applyAlignment="1">
      <alignment horizontal="right" vertical="center"/>
    </xf>
    <xf numFmtId="44" fontId="2" fillId="0" borderId="0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</cellXfs>
  <cellStyles count="4">
    <cellStyle name="Currency" xfId="1" builtinId="4"/>
    <cellStyle name="Hyperlink" xfId="3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aymarcum@kendallauto.com" TargetMode="External"/><Relationship Id="rId2" Type="http://schemas.openxmlformats.org/officeDocument/2006/relationships/hyperlink" Target="mailto:richardd@aksales.com" TargetMode="External"/><Relationship Id="rId1" Type="http://schemas.openxmlformats.org/officeDocument/2006/relationships/hyperlink" Target="mailto:raymarcum@kendallauto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anielb@aksal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O49"/>
  <sheetViews>
    <sheetView tabSelected="1" topLeftCell="A13" zoomScaleNormal="100" workbookViewId="0">
      <selection activeCell="B40" sqref="B40"/>
    </sheetView>
  </sheetViews>
  <sheetFormatPr defaultColWidth="9.33203125" defaultRowHeight="13.5" customHeight="1"/>
  <cols>
    <col min="1" max="2" width="3.6640625" style="1" customWidth="1"/>
    <col min="3" max="3" width="65.5" style="1" customWidth="1"/>
    <col min="4" max="4" width="2.83203125" style="1" customWidth="1"/>
    <col min="5" max="5" width="25" style="1" bestFit="1" customWidth="1"/>
    <col min="6" max="6" width="1.6640625" style="1" customWidth="1"/>
    <col min="7" max="7" width="30.83203125" style="1" bestFit="1" customWidth="1"/>
    <col min="8" max="8" width="1.1640625" style="1" customWidth="1"/>
    <col min="9" max="9" width="49.5" style="1" customWidth="1"/>
    <col min="10" max="10" width="18.83203125" style="1" customWidth="1"/>
    <col min="11" max="11" width="39.6640625" style="1" bestFit="1" customWidth="1"/>
    <col min="12" max="12" width="3.1640625" style="1" customWidth="1"/>
    <col min="13" max="13" width="48.1640625" style="1" customWidth="1"/>
    <col min="14" max="14" width="18.83203125" style="1" customWidth="1"/>
    <col min="15" max="15" width="23.5" style="1" customWidth="1"/>
    <col min="16" max="16384" width="9.33203125" style="1"/>
  </cols>
  <sheetData>
    <row r="1" spans="2:15" ht="13.5" customHeight="1">
      <c r="B1" s="52" t="s">
        <v>56</v>
      </c>
      <c r="E1" s="51" t="s">
        <v>55</v>
      </c>
      <c r="G1" s="50"/>
      <c r="I1" s="2"/>
      <c r="J1" s="2"/>
      <c r="K1" s="2"/>
      <c r="L1" s="36"/>
      <c r="M1" s="12"/>
      <c r="O1" s="2"/>
    </row>
    <row r="2" spans="2:15" ht="11.45" customHeight="1">
      <c r="B2" s="49" t="s">
        <v>54</v>
      </c>
      <c r="C2" s="48"/>
      <c r="I2" s="2"/>
      <c r="J2" s="2"/>
      <c r="K2" s="2"/>
      <c r="L2" s="36"/>
      <c r="M2" s="12"/>
      <c r="O2" s="2"/>
    </row>
    <row r="3" spans="2:15" ht="11.45" customHeight="1">
      <c r="B3" s="66" t="s">
        <v>53</v>
      </c>
      <c r="C3" s="67"/>
      <c r="I3" s="2"/>
      <c r="J3" s="2"/>
      <c r="K3" s="2"/>
      <c r="L3" s="36"/>
      <c r="M3" s="12"/>
      <c r="O3" s="2"/>
    </row>
    <row r="4" spans="2:15" ht="11.45" customHeight="1">
      <c r="B4" s="42" t="s">
        <v>52</v>
      </c>
      <c r="C4" s="37"/>
      <c r="I4" s="2"/>
      <c r="J4" s="2"/>
      <c r="K4" s="2"/>
      <c r="L4" s="36"/>
      <c r="M4" s="12"/>
      <c r="O4" s="2"/>
    </row>
    <row r="5" spans="2:15" ht="11.45" customHeight="1">
      <c r="B5" s="42" t="s">
        <v>51</v>
      </c>
      <c r="C5" s="37"/>
      <c r="I5" s="2"/>
      <c r="J5" s="2"/>
      <c r="K5" s="2"/>
      <c r="L5" s="36"/>
      <c r="M5" s="12"/>
      <c r="O5" s="2"/>
    </row>
    <row r="6" spans="2:15" ht="11.45" customHeight="1">
      <c r="B6" s="42" t="s">
        <v>50</v>
      </c>
      <c r="C6" s="37"/>
      <c r="I6" s="2"/>
      <c r="J6" s="2"/>
      <c r="K6" s="2"/>
      <c r="L6" s="36"/>
      <c r="M6" s="12"/>
      <c r="O6" s="2"/>
    </row>
    <row r="7" spans="2:15" ht="11.45" customHeight="1">
      <c r="B7" s="42" t="s">
        <v>49</v>
      </c>
      <c r="C7" s="37"/>
      <c r="I7" s="2"/>
      <c r="J7" s="2"/>
      <c r="K7" s="2"/>
      <c r="L7" s="36"/>
      <c r="M7" s="12"/>
      <c r="O7" s="2"/>
    </row>
    <row r="8" spans="2:15" ht="11.45" customHeight="1">
      <c r="B8" s="42" t="s">
        <v>48</v>
      </c>
      <c r="C8" s="37"/>
    </row>
    <row r="9" spans="2:15" ht="11.45" customHeight="1">
      <c r="B9" s="38" t="s">
        <v>60</v>
      </c>
      <c r="C9" s="37"/>
    </row>
    <row r="10" spans="2:15" ht="11.45" customHeight="1">
      <c r="B10" s="38" t="s">
        <v>61</v>
      </c>
      <c r="C10" s="37"/>
    </row>
    <row r="11" spans="2:15" ht="11.45" customHeight="1">
      <c r="B11" s="42" t="s">
        <v>47</v>
      </c>
      <c r="C11" s="37"/>
      <c r="D11" s="2"/>
    </row>
    <row r="12" spans="2:15" ht="11.45" customHeight="1">
      <c r="B12" s="42" t="s">
        <v>62</v>
      </c>
      <c r="C12" s="37"/>
      <c r="D12" s="2"/>
    </row>
    <row r="13" spans="2:15" ht="11.45" customHeight="1">
      <c r="B13" s="42" t="s">
        <v>46</v>
      </c>
      <c r="C13" s="37"/>
      <c r="D13" s="2"/>
    </row>
    <row r="14" spans="2:15" ht="11.45" customHeight="1">
      <c r="B14" s="42" t="s">
        <v>43</v>
      </c>
      <c r="C14" s="37"/>
      <c r="D14" s="2"/>
    </row>
    <row r="15" spans="2:15" ht="11.45" customHeight="1">
      <c r="B15" s="42" t="s">
        <v>42</v>
      </c>
      <c r="C15" s="37"/>
      <c r="D15" s="2"/>
      <c r="E15" s="47" t="s">
        <v>45</v>
      </c>
      <c r="F15" s="2"/>
      <c r="G15" s="47" t="s">
        <v>44</v>
      </c>
      <c r="I15" s="2"/>
      <c r="J15" s="2"/>
      <c r="K15" s="2"/>
      <c r="L15" s="36"/>
      <c r="M15" s="12"/>
      <c r="O15" s="2"/>
    </row>
    <row r="16" spans="2:15" ht="11.45" customHeight="1" thickBot="1">
      <c r="B16" s="42" t="s">
        <v>37</v>
      </c>
      <c r="C16" s="37"/>
      <c r="D16" s="2"/>
      <c r="E16" s="43" t="str">
        <f>I18</f>
        <v>Contact: Daniel Bacon</v>
      </c>
      <c r="F16" s="2"/>
      <c r="G16" s="43" t="s">
        <v>35</v>
      </c>
      <c r="I16" s="2"/>
      <c r="J16" s="2"/>
      <c r="K16" s="2"/>
      <c r="L16" s="36"/>
      <c r="M16" s="12"/>
      <c r="O16" s="2"/>
    </row>
    <row r="17" spans="1:15" ht="11.45" customHeight="1">
      <c r="B17" s="42" t="s">
        <v>34</v>
      </c>
      <c r="C17" s="37"/>
      <c r="D17" s="2"/>
      <c r="E17" s="43" t="s">
        <v>41</v>
      </c>
      <c r="F17" s="2"/>
      <c r="G17" s="43" t="s">
        <v>40</v>
      </c>
      <c r="I17" s="46" t="s">
        <v>39</v>
      </c>
      <c r="J17" s="2"/>
      <c r="K17" s="2"/>
      <c r="L17" s="36"/>
      <c r="M17" s="45" t="s">
        <v>38</v>
      </c>
      <c r="O17" s="2"/>
    </row>
    <row r="18" spans="1:15" ht="11.45" customHeight="1">
      <c r="B18" s="42" t="s">
        <v>31</v>
      </c>
      <c r="C18" s="37"/>
      <c r="D18" s="2"/>
      <c r="E18" s="43" t="s">
        <v>30</v>
      </c>
      <c r="F18" s="2"/>
      <c r="G18" s="43" t="s">
        <v>30</v>
      </c>
      <c r="H18" s="2"/>
      <c r="I18" s="44" t="s">
        <v>36</v>
      </c>
      <c r="J18" s="2"/>
      <c r="K18" s="2"/>
      <c r="L18" s="2"/>
      <c r="M18" s="39" t="s">
        <v>35</v>
      </c>
      <c r="N18" s="12"/>
      <c r="O18" s="12"/>
    </row>
    <row r="19" spans="1:15" ht="11.45" customHeight="1">
      <c r="B19" s="38" t="s">
        <v>63</v>
      </c>
      <c r="C19" s="37"/>
      <c r="D19" s="2"/>
      <c r="E19" s="43" t="s">
        <v>28</v>
      </c>
      <c r="F19" s="2"/>
      <c r="G19" s="43" t="s">
        <v>27</v>
      </c>
      <c r="H19" s="2"/>
      <c r="I19" s="44" t="s">
        <v>33</v>
      </c>
      <c r="J19" s="2"/>
      <c r="K19" s="15"/>
      <c r="L19" s="2"/>
      <c r="M19" s="39" t="s">
        <v>32</v>
      </c>
      <c r="N19" s="12"/>
      <c r="O19" s="15"/>
    </row>
    <row r="20" spans="1:15" ht="11.45" customHeight="1">
      <c r="B20" s="42" t="s">
        <v>29</v>
      </c>
      <c r="C20" s="37"/>
      <c r="D20" s="2"/>
      <c r="E20" s="43" t="s">
        <v>25</v>
      </c>
      <c r="F20" s="2"/>
      <c r="G20" s="43" t="s">
        <v>24</v>
      </c>
      <c r="H20" s="2"/>
      <c r="I20" s="40" t="s">
        <v>30</v>
      </c>
      <c r="J20" s="2"/>
      <c r="K20" s="15"/>
      <c r="L20" s="2"/>
      <c r="M20" s="39" t="s">
        <v>30</v>
      </c>
      <c r="N20" s="12"/>
      <c r="O20" s="15"/>
    </row>
    <row r="21" spans="1:15" ht="13.5" customHeight="1">
      <c r="B21" s="41" t="s">
        <v>26</v>
      </c>
      <c r="C21" s="37"/>
      <c r="D21" s="2"/>
      <c r="E21" s="55" t="str">
        <f>I23</f>
        <v>danielb@aksales.com</v>
      </c>
      <c r="F21" s="2"/>
      <c r="G21" s="55" t="s">
        <v>59</v>
      </c>
      <c r="H21" s="2"/>
      <c r="I21" s="40" t="s">
        <v>28</v>
      </c>
      <c r="J21" s="2"/>
      <c r="K21" s="15"/>
      <c r="L21" s="2"/>
      <c r="M21" s="39" t="s">
        <v>27</v>
      </c>
      <c r="N21" s="12"/>
      <c r="O21" s="15"/>
    </row>
    <row r="22" spans="1:15" ht="13.5" customHeight="1">
      <c r="B22" s="38" t="s">
        <v>64</v>
      </c>
      <c r="C22" s="37"/>
      <c r="D22" s="2"/>
      <c r="E22" s="2"/>
      <c r="F22" s="2"/>
      <c r="G22" s="2"/>
      <c r="H22" s="2"/>
      <c r="I22" s="40" t="s">
        <v>25</v>
      </c>
      <c r="J22" s="2"/>
      <c r="K22" s="15"/>
      <c r="L22" s="2"/>
      <c r="M22" s="39" t="s">
        <v>24</v>
      </c>
      <c r="N22" s="12"/>
      <c r="O22" s="15"/>
    </row>
    <row r="23" spans="1:15" ht="13.5" customHeight="1" thickBot="1">
      <c r="B23" s="41" t="s">
        <v>20</v>
      </c>
      <c r="C23" s="37"/>
      <c r="D23" s="2"/>
      <c r="E23" s="5" t="s">
        <v>58</v>
      </c>
      <c r="F23" s="2"/>
      <c r="G23" s="5" t="s">
        <v>22</v>
      </c>
      <c r="H23" s="2"/>
      <c r="I23" s="54" t="s">
        <v>21</v>
      </c>
      <c r="J23" s="2"/>
      <c r="K23" s="15"/>
      <c r="L23" s="2"/>
      <c r="M23" s="53" t="s">
        <v>59</v>
      </c>
      <c r="N23" s="12"/>
      <c r="O23" s="15"/>
    </row>
    <row r="24" spans="1:15" ht="13.5" customHeight="1" thickBot="1">
      <c r="B24" s="38" t="s">
        <v>23</v>
      </c>
      <c r="C24" s="37"/>
      <c r="D24" s="2"/>
      <c r="E24" s="5" t="s">
        <v>57</v>
      </c>
      <c r="F24" s="2"/>
      <c r="G24" s="5" t="s">
        <v>19</v>
      </c>
      <c r="H24" s="2"/>
      <c r="I24" s="2"/>
      <c r="J24" s="2"/>
      <c r="K24" s="15"/>
      <c r="L24" s="2"/>
      <c r="M24" s="2"/>
      <c r="N24" s="12"/>
      <c r="O24" s="15"/>
    </row>
    <row r="25" spans="1:15" ht="13.5" customHeight="1">
      <c r="B25" s="38" t="s">
        <v>65</v>
      </c>
      <c r="C25" s="56"/>
      <c r="D25" s="2"/>
      <c r="E25" s="5" t="s">
        <v>18</v>
      </c>
      <c r="F25" s="2"/>
      <c r="G25" s="5" t="s">
        <v>17</v>
      </c>
      <c r="H25" s="2"/>
      <c r="I25" s="35" t="s">
        <v>16</v>
      </c>
      <c r="J25" s="2"/>
      <c r="K25" s="15"/>
      <c r="L25" s="2"/>
      <c r="M25" s="35" t="s">
        <v>16</v>
      </c>
      <c r="N25" s="12"/>
      <c r="O25" s="15"/>
    </row>
    <row r="26" spans="1:15" ht="13.5" customHeight="1">
      <c r="B26" s="57" t="s">
        <v>66</v>
      </c>
      <c r="C26" s="58"/>
      <c r="D26" s="2"/>
      <c r="E26" s="34">
        <f>I26</f>
        <v>32993</v>
      </c>
      <c r="F26" s="8"/>
      <c r="G26" s="34">
        <f>M26</f>
        <v>33213</v>
      </c>
      <c r="H26" s="2"/>
      <c r="I26" s="33">
        <v>32993</v>
      </c>
      <c r="J26" s="2"/>
      <c r="K26" s="15"/>
      <c r="L26" s="2"/>
      <c r="M26" s="32">
        <v>33213</v>
      </c>
      <c r="N26" s="12"/>
      <c r="O26" s="15"/>
    </row>
    <row r="27" spans="1:15" ht="13.5" customHeight="1" thickBot="1">
      <c r="B27" s="59" t="s">
        <v>67</v>
      </c>
      <c r="C27" s="60"/>
      <c r="D27" s="2"/>
      <c r="E27" s="31" t="s">
        <v>73</v>
      </c>
      <c r="F27" s="30"/>
      <c r="G27" s="31" t="s">
        <v>72</v>
      </c>
      <c r="H27" s="2"/>
      <c r="I27" s="29"/>
      <c r="J27" s="2"/>
      <c r="K27" s="15"/>
      <c r="L27" s="2"/>
      <c r="M27" s="29"/>
      <c r="N27" s="2"/>
      <c r="O27" s="15"/>
    </row>
    <row r="28" spans="1:15" ht="13.5" customHeight="1">
      <c r="B28" s="2"/>
      <c r="C28" s="2"/>
      <c r="D28" s="2"/>
    </row>
    <row r="29" spans="1:15" ht="13.5" customHeight="1">
      <c r="B29" s="20"/>
      <c r="C29" s="20" t="s">
        <v>15</v>
      </c>
      <c r="D29" s="2"/>
      <c r="E29" s="62"/>
      <c r="F29" s="4"/>
      <c r="G29" s="62"/>
      <c r="H29" s="8"/>
      <c r="I29" s="20" t="s">
        <v>15</v>
      </c>
      <c r="J29" s="28" t="s">
        <v>14</v>
      </c>
      <c r="K29" s="5" t="s">
        <v>13</v>
      </c>
      <c r="L29" s="2"/>
      <c r="M29" s="20" t="s">
        <v>15</v>
      </c>
      <c r="N29" s="28" t="s">
        <v>14</v>
      </c>
      <c r="O29" s="5" t="s">
        <v>13</v>
      </c>
    </row>
    <row r="30" spans="1:15" ht="11.45" customHeight="1">
      <c r="A30" s="19"/>
      <c r="B30" s="18">
        <v>0</v>
      </c>
      <c r="C30" s="22" t="s">
        <v>12</v>
      </c>
      <c r="D30" s="2"/>
      <c r="E30" s="25" t="str">
        <f t="shared" ref="E30:E39" si="0">IF(B30&gt;0,J30," ")</f>
        <v xml:space="preserve"> </v>
      </c>
      <c r="F30" s="16"/>
      <c r="G30" s="25" t="str">
        <f t="shared" ref="G30:G39" si="1">IF(B30&gt;0,N30," ")</f>
        <v xml:space="preserve"> </v>
      </c>
      <c r="H30" s="17"/>
      <c r="I30" s="22" t="s">
        <v>12</v>
      </c>
      <c r="J30" s="24">
        <v>8990</v>
      </c>
      <c r="K30" s="27"/>
      <c r="L30" s="2"/>
      <c r="M30" s="22" t="s">
        <v>12</v>
      </c>
      <c r="N30" s="21">
        <v>9851</v>
      </c>
      <c r="O30" s="5"/>
    </row>
    <row r="31" spans="1:15" ht="11.45" customHeight="1">
      <c r="A31" s="19"/>
      <c r="B31" s="18">
        <v>0</v>
      </c>
      <c r="C31" s="26" t="s">
        <v>10</v>
      </c>
      <c r="D31" s="2"/>
      <c r="E31" s="61" t="str">
        <f t="shared" si="0"/>
        <v xml:space="preserve"> </v>
      </c>
      <c r="F31" s="17"/>
      <c r="G31" s="61" t="str">
        <f t="shared" si="1"/>
        <v xml:space="preserve"> </v>
      </c>
      <c r="H31" s="17"/>
      <c r="I31" s="26" t="s">
        <v>10</v>
      </c>
      <c r="J31" s="21">
        <v>-189</v>
      </c>
      <c r="K31" s="20"/>
      <c r="L31" s="2"/>
      <c r="M31" s="26" t="s">
        <v>10</v>
      </c>
      <c r="N31" s="21">
        <v>-200</v>
      </c>
      <c r="O31" s="5"/>
    </row>
    <row r="32" spans="1:15" ht="11.45" customHeight="1">
      <c r="A32" s="19"/>
      <c r="B32" s="18">
        <v>0</v>
      </c>
      <c r="C32" s="26" t="s">
        <v>68</v>
      </c>
      <c r="D32" s="2"/>
      <c r="E32" s="25" t="str">
        <f t="shared" si="0"/>
        <v xml:space="preserve"> </v>
      </c>
      <c r="F32" s="17"/>
      <c r="G32" s="25" t="str">
        <f t="shared" si="1"/>
        <v xml:space="preserve"> </v>
      </c>
      <c r="H32" s="17"/>
      <c r="I32" s="26" t="s">
        <v>11</v>
      </c>
      <c r="J32" s="21">
        <v>465</v>
      </c>
      <c r="K32" s="20"/>
      <c r="L32" s="2"/>
      <c r="M32" s="26" t="s">
        <v>11</v>
      </c>
      <c r="N32" s="21">
        <v>515</v>
      </c>
      <c r="O32" s="5"/>
    </row>
    <row r="33" spans="1:15" ht="11.45" customHeight="1">
      <c r="A33" s="19"/>
      <c r="B33" s="18">
        <v>0</v>
      </c>
      <c r="C33" s="22" t="s">
        <v>8</v>
      </c>
      <c r="D33" s="2"/>
      <c r="E33" s="25" t="str">
        <f t="shared" si="0"/>
        <v xml:space="preserve"> </v>
      </c>
      <c r="F33" s="17"/>
      <c r="G33" s="25" t="str">
        <f t="shared" si="1"/>
        <v xml:space="preserve"> </v>
      </c>
      <c r="H33" s="17"/>
      <c r="I33" s="22" t="s">
        <v>8</v>
      </c>
      <c r="J33" s="24">
        <v>265</v>
      </c>
      <c r="K33" s="23"/>
      <c r="L33" s="2"/>
      <c r="M33" s="22" t="s">
        <v>8</v>
      </c>
      <c r="N33" s="21">
        <v>260</v>
      </c>
      <c r="O33" s="5"/>
    </row>
    <row r="34" spans="1:15" ht="11.45" customHeight="1">
      <c r="A34" s="19"/>
      <c r="B34" s="18">
        <v>0</v>
      </c>
      <c r="C34" s="22" t="s">
        <v>9</v>
      </c>
      <c r="D34" s="2"/>
      <c r="E34" s="25" t="str">
        <f t="shared" si="0"/>
        <v xml:space="preserve"> </v>
      </c>
      <c r="F34" s="17"/>
      <c r="G34" s="25" t="str">
        <f t="shared" si="1"/>
        <v xml:space="preserve"> </v>
      </c>
      <c r="H34" s="17"/>
      <c r="I34" s="22" t="s">
        <v>9</v>
      </c>
      <c r="J34" s="24" t="s">
        <v>69</v>
      </c>
      <c r="K34" s="23" t="s">
        <v>70</v>
      </c>
      <c r="L34" s="2"/>
      <c r="M34" s="22" t="s">
        <v>9</v>
      </c>
      <c r="N34" s="21" t="s">
        <v>69</v>
      </c>
      <c r="O34" s="5" t="s">
        <v>70</v>
      </c>
    </row>
    <row r="35" spans="1:15" ht="11.45" customHeight="1">
      <c r="A35" s="19"/>
      <c r="B35" s="18">
        <v>0</v>
      </c>
      <c r="C35" s="22" t="s">
        <v>6</v>
      </c>
      <c r="D35" s="2"/>
      <c r="E35" s="25" t="str">
        <f t="shared" si="0"/>
        <v xml:space="preserve"> </v>
      </c>
      <c r="F35" s="17"/>
      <c r="G35" s="25" t="str">
        <f t="shared" si="1"/>
        <v xml:space="preserve"> </v>
      </c>
      <c r="H35" s="17"/>
      <c r="I35" s="22" t="s">
        <v>6</v>
      </c>
      <c r="J35" s="24">
        <v>499</v>
      </c>
      <c r="K35" s="23"/>
      <c r="L35" s="2"/>
      <c r="M35" s="22" t="s">
        <v>6</v>
      </c>
      <c r="N35" s="21">
        <v>250</v>
      </c>
      <c r="O35" s="5"/>
    </row>
    <row r="36" spans="1:15" ht="11.45" customHeight="1">
      <c r="A36" s="19"/>
      <c r="B36" s="18">
        <v>0</v>
      </c>
      <c r="C36" s="22" t="s">
        <v>5</v>
      </c>
      <c r="D36" s="2"/>
      <c r="E36" s="25" t="str">
        <f t="shared" si="0"/>
        <v xml:space="preserve"> </v>
      </c>
      <c r="F36" s="17"/>
      <c r="G36" s="25" t="str">
        <f t="shared" si="1"/>
        <v xml:space="preserve"> </v>
      </c>
      <c r="H36" s="17"/>
      <c r="I36" s="22" t="s">
        <v>5</v>
      </c>
      <c r="J36" s="24">
        <v>105</v>
      </c>
      <c r="K36" s="23"/>
      <c r="L36" s="2"/>
      <c r="M36" s="22" t="s">
        <v>5</v>
      </c>
      <c r="N36" s="21">
        <v>90</v>
      </c>
      <c r="O36" s="5"/>
    </row>
    <row r="37" spans="1:15" ht="11.45" customHeight="1">
      <c r="A37" s="19"/>
      <c r="B37" s="18">
        <v>0</v>
      </c>
      <c r="C37" s="22" t="s">
        <v>7</v>
      </c>
      <c r="D37" s="2"/>
      <c r="E37" s="25" t="str">
        <f t="shared" si="0"/>
        <v xml:space="preserve"> </v>
      </c>
      <c r="F37" s="17"/>
      <c r="G37" s="25" t="str">
        <f t="shared" si="1"/>
        <v xml:space="preserve"> </v>
      </c>
      <c r="H37" s="17"/>
      <c r="I37" s="22" t="s">
        <v>7</v>
      </c>
      <c r="J37" s="24">
        <v>185</v>
      </c>
      <c r="K37" s="23"/>
      <c r="L37" s="2"/>
      <c r="M37" s="22" t="s">
        <v>7</v>
      </c>
      <c r="N37" s="21">
        <v>90</v>
      </c>
      <c r="O37" s="5"/>
    </row>
    <row r="38" spans="1:15" ht="11.45" customHeight="1">
      <c r="A38" s="19"/>
      <c r="B38" s="18">
        <v>0</v>
      </c>
      <c r="C38" s="22" t="s">
        <v>4</v>
      </c>
      <c r="D38" s="2"/>
      <c r="E38" s="25" t="str">
        <f t="shared" si="0"/>
        <v xml:space="preserve"> </v>
      </c>
      <c r="F38" s="17"/>
      <c r="G38" s="25" t="str">
        <f t="shared" si="1"/>
        <v xml:space="preserve"> </v>
      </c>
      <c r="H38" s="17"/>
      <c r="I38" s="22" t="s">
        <v>4</v>
      </c>
      <c r="J38" s="24">
        <v>290</v>
      </c>
      <c r="K38" s="23"/>
      <c r="L38" s="2"/>
      <c r="M38" s="22" t="s">
        <v>4</v>
      </c>
      <c r="N38" s="21">
        <v>357</v>
      </c>
      <c r="O38" s="5"/>
    </row>
    <row r="39" spans="1:15" ht="11.45" customHeight="1">
      <c r="A39" s="19"/>
      <c r="B39" s="18">
        <v>0</v>
      </c>
      <c r="C39" s="22" t="s">
        <v>3</v>
      </c>
      <c r="D39" s="2"/>
      <c r="E39" s="25" t="str">
        <f t="shared" si="0"/>
        <v xml:space="preserve"> </v>
      </c>
      <c r="F39" s="17"/>
      <c r="G39" s="25" t="str">
        <f t="shared" si="1"/>
        <v xml:space="preserve"> </v>
      </c>
      <c r="H39" s="17"/>
      <c r="I39" s="22" t="s">
        <v>2</v>
      </c>
      <c r="J39" s="24">
        <v>0</v>
      </c>
      <c r="K39" s="63" t="s">
        <v>71</v>
      </c>
      <c r="L39" s="2"/>
      <c r="M39" s="22" t="s">
        <v>2</v>
      </c>
      <c r="N39" s="24" t="s">
        <v>74</v>
      </c>
      <c r="O39" s="23"/>
    </row>
    <row r="40" spans="1:15" ht="15.75" customHeight="1">
      <c r="B40" s="2"/>
      <c r="C40" s="2"/>
      <c r="D40" s="2"/>
      <c r="E40" s="14"/>
      <c r="F40" s="8"/>
      <c r="G40" s="8"/>
      <c r="H40" s="8"/>
      <c r="I40" s="2"/>
      <c r="J40" s="2"/>
      <c r="K40" s="13"/>
      <c r="L40" s="2"/>
      <c r="M40" s="12"/>
      <c r="N40" s="11"/>
      <c r="O40" s="10"/>
    </row>
    <row r="41" spans="1:15" ht="15" customHeight="1">
      <c r="B41" s="64" t="s">
        <v>1</v>
      </c>
      <c r="C41" s="65"/>
      <c r="D41" s="2"/>
      <c r="E41" s="9">
        <f>SUM(E30:E39)+E26</f>
        <v>32993</v>
      </c>
      <c r="F41" s="8"/>
      <c r="G41" s="7">
        <f>SUM(G30:G39)+G26</f>
        <v>33213</v>
      </c>
      <c r="H41" s="8"/>
      <c r="I41" s="4"/>
      <c r="J41" s="4"/>
      <c r="K41" s="4"/>
      <c r="L41" s="2"/>
      <c r="M41" s="2"/>
      <c r="N41" s="2"/>
      <c r="O41" s="2"/>
    </row>
    <row r="42" spans="1:15" ht="12">
      <c r="B42" s="64" t="s">
        <v>0</v>
      </c>
      <c r="C42" s="65"/>
      <c r="D42" s="2"/>
      <c r="E42" s="2"/>
      <c r="F42" s="2"/>
      <c r="G42" s="6"/>
      <c r="H42" s="2"/>
      <c r="I42" s="2"/>
      <c r="J42" s="2"/>
      <c r="K42" s="2"/>
      <c r="L42" s="2"/>
      <c r="M42" s="2"/>
      <c r="N42" s="2"/>
      <c r="O42" s="2"/>
    </row>
    <row r="43" spans="1:15" ht="13.9" hidden="1" customHeight="1">
      <c r="B43" s="2"/>
      <c r="C43" s="2"/>
      <c r="D43" s="2"/>
      <c r="E43" s="2" t="b">
        <f>OR(E41&gt;G41)</f>
        <v>0</v>
      </c>
      <c r="F43" s="2"/>
      <c r="G43" s="2" t="b">
        <f>OR(G41&gt;E41)</f>
        <v>1</v>
      </c>
      <c r="H43" s="2"/>
      <c r="I43" s="2"/>
      <c r="J43" s="2"/>
      <c r="K43" s="2"/>
      <c r="L43" s="2"/>
      <c r="M43" s="2"/>
      <c r="N43" s="2"/>
      <c r="O43" s="2"/>
    </row>
    <row r="44" spans="1:15" ht="13.5" customHeight="1">
      <c r="B44" s="2"/>
      <c r="C44" s="2"/>
      <c r="D44" s="2"/>
      <c r="E44" s="5" t="str">
        <f>IF(E43=FALSE,"Purchase","Don't Purchase")</f>
        <v>Purchase</v>
      </c>
      <c r="F44" s="2"/>
      <c r="G44" s="5" t="str">
        <f>IF(G43=FALSE,"Purchase","Don't Purchase")</f>
        <v>Don't Purchase</v>
      </c>
      <c r="H44" s="2"/>
      <c r="I44" s="3"/>
      <c r="J44" s="3"/>
      <c r="K44" s="3"/>
      <c r="L44" s="2"/>
      <c r="M44" s="2"/>
      <c r="N44" s="2"/>
      <c r="O44" s="2"/>
    </row>
    <row r="45" spans="1:15" ht="13.5" customHeight="1">
      <c r="B45" s="2"/>
      <c r="C45" s="2"/>
      <c r="D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9" ht="12" hidden="1"/>
  </sheetData>
  <sheetProtection selectLockedCells="1"/>
  <mergeCells count="3">
    <mergeCell ref="B41:C41"/>
    <mergeCell ref="B42:C42"/>
    <mergeCell ref="B3:C3"/>
  </mergeCells>
  <hyperlinks>
    <hyperlink ref="M23" r:id="rId1"/>
    <hyperlink ref="E21" r:id="rId2" display="mailto:richardd@aksales.com"/>
    <hyperlink ref="G21" r:id="rId3"/>
    <hyperlink ref="I23" r:id="rId4"/>
  </hyperlinks>
  <printOptions verticalCentered="1"/>
  <pageMargins left="0.25" right="0.25" top="0.3" bottom="0.16" header="0.2" footer="0.16"/>
  <pageSetup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Class 156CC</vt:lpstr>
      <vt:lpstr>'Class 156CC'!Print_Area</vt:lpstr>
    </vt:vector>
  </TitlesOfParts>
  <Company>State of Alaska DOT&amp;PF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Futrel, Kristi L (DOT)</dc:creator>
  <cp:lastModifiedBy>Futrel, Kristi L (DOT)</cp:lastModifiedBy>
  <cp:lastPrinted>2019-09-27T22:25:02Z</cp:lastPrinted>
  <dcterms:created xsi:type="dcterms:W3CDTF">2019-09-26T23:52:26Z</dcterms:created>
  <dcterms:modified xsi:type="dcterms:W3CDTF">2020-10-20T20:39:15Z</dcterms:modified>
</cp:coreProperties>
</file>