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ew Website Faux\sef\ltdutycontract\"/>
    </mc:Choice>
  </mc:AlternateContent>
  <bookViews>
    <workbookView xWindow="0" yWindow="0" windowWidth="23040" windowHeight="9405"/>
  </bookViews>
  <sheets>
    <sheet name="Class 144CC" sheetId="1" r:id="rId1"/>
  </sheets>
  <definedNames>
    <definedName name="_xlnm.Print_Area" localSheetId="0">'Class 144CC'!$A$1:$H$46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42" i="1" l="1"/>
  <c r="E16" i="1"/>
  <c r="E21" i="1"/>
  <c r="E26" i="1"/>
  <c r="G26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G42" i="1" l="1"/>
  <c r="E44" i="1"/>
  <c r="E45" i="1" s="1"/>
  <c r="G44" i="1"/>
  <c r="G45" i="1" s="1"/>
</calcChain>
</file>

<file path=xl/sharedStrings.xml><?xml version="1.0" encoding="utf-8"?>
<sst xmlns="http://schemas.openxmlformats.org/spreadsheetml/2006/main" count="107" uniqueCount="74">
  <si>
    <t>0=no</t>
  </si>
  <si>
    <t>1=yes</t>
  </si>
  <si>
    <t>NOTES</t>
  </si>
  <si>
    <t>Shipping to Fairbanks</t>
  </si>
  <si>
    <t>Shipping to Juneau</t>
  </si>
  <si>
    <t>Dealer Installed Not OEM</t>
  </si>
  <si>
    <t>OEM or Dealer Installed Auto Start</t>
  </si>
  <si>
    <t>Privacy Glass</t>
  </si>
  <si>
    <t>Includes rear window defrost</t>
  </si>
  <si>
    <t>OEM Trailer Brake Controller</t>
  </si>
  <si>
    <t>40/20/40 Split Bench Cloth Seats</t>
  </si>
  <si>
    <t>requires 6.5 or 5.5 foot bed, and V-8</t>
  </si>
  <si>
    <r>
      <rPr>
        <b/>
        <sz val="9"/>
        <color indexed="10"/>
        <rFont val="Arial"/>
        <family val="2"/>
      </rPr>
      <t>(Law Enforcement Use Only)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Special Service Vehicle Package includes 6.5' bed and standard V-8 engine. Limited availability if ordered with 5.5 foot bed</t>
    </r>
    <r>
      <rPr>
        <sz val="9"/>
        <rFont val="Arial"/>
        <family val="2"/>
      </rPr>
      <t>.</t>
    </r>
    <r>
      <rPr>
        <sz val="9"/>
        <color indexed="10"/>
        <rFont val="Arial"/>
        <family val="2"/>
      </rPr>
      <t xml:space="preserve"> (See Dealer Notes)</t>
    </r>
  </si>
  <si>
    <t>5.5 foot short bed in lieu of 6.5 foot standard bed</t>
  </si>
  <si>
    <t>V-6 Engine in lieu of V-8</t>
  </si>
  <si>
    <t>Comments</t>
  </si>
  <si>
    <t>Additional Cost</t>
  </si>
  <si>
    <t>AVAILABLE OPTIONS</t>
  </si>
  <si>
    <t>Ford</t>
  </si>
  <si>
    <t>Chevrolet</t>
  </si>
  <si>
    <t>Engine: 5.0 V-8</t>
  </si>
  <si>
    <t>Engine: 5.3 V-8</t>
  </si>
  <si>
    <t>UNIT COST</t>
  </si>
  <si>
    <t>Model: F150</t>
  </si>
  <si>
    <t xml:space="preserve"> Silverado 1WT</t>
  </si>
  <si>
    <t>OEM Trailer Hitch Package</t>
  </si>
  <si>
    <t>danielb@aksales.com</t>
  </si>
  <si>
    <t>Fax: 793-8255</t>
  </si>
  <si>
    <t>Fax: 265-7507</t>
  </si>
  <si>
    <t>Phone: 793-8213</t>
  </si>
  <si>
    <t>Phone: 265-7535</t>
  </si>
  <si>
    <t>Anchorage, Alaska 99501</t>
  </si>
  <si>
    <t>Address: 431 Unga Street</t>
  </si>
  <si>
    <t>Address: 1300 East 5th Avenue</t>
  </si>
  <si>
    <t>431 Unga Street</t>
  </si>
  <si>
    <t>1300 East 5th Avenue</t>
  </si>
  <si>
    <t>Contact: Ray Marcum</t>
  </si>
  <si>
    <t>Contact: Daniel Bacon</t>
  </si>
  <si>
    <t>Air Conditioning</t>
  </si>
  <si>
    <t>Vendor: Kendall Ford</t>
  </si>
  <si>
    <t>Vendor: Alaska Sales &amp; Service</t>
  </si>
  <si>
    <t>Kendall Ford</t>
  </si>
  <si>
    <t>Alaska Sales &amp; Service</t>
  </si>
  <si>
    <t>Rubberized Vinyl Flooring</t>
  </si>
  <si>
    <t>6.5' Bed (Standard Box)</t>
  </si>
  <si>
    <t xml:space="preserve">Seating for minimum of five (5) including driver </t>
  </si>
  <si>
    <t>Replacing Vehicle:</t>
  </si>
  <si>
    <t>Standard Equipment: Class 144CC 1/2 Ton Crew Cab 4x4</t>
  </si>
  <si>
    <t>Exterior Color: OEM White</t>
  </si>
  <si>
    <t>Darkest of OEM Manufacturers Standard Cloth Upholstery Interior (cloth or cloth with vinyl trim would be acceptable)</t>
  </si>
  <si>
    <t>GVWR:  6,000 Pounds</t>
  </si>
  <si>
    <t>4 Wheel Drive (4x4)</t>
  </si>
  <si>
    <t>Engine:  Gas V8</t>
  </si>
  <si>
    <t>Engine Block Heater</t>
  </si>
  <si>
    <t>Automatic Transmission</t>
  </si>
  <si>
    <t>Manufactures Standard Cloth Rear Seat</t>
  </si>
  <si>
    <t>Cruise Control/Tilt Steering</t>
  </si>
  <si>
    <t>Power Windows/Power Locks</t>
  </si>
  <si>
    <t>Keyless Remote Entry W/2 Fobs</t>
  </si>
  <si>
    <t>Mirrors: Outside - Trailer Tow Power/Heated Mirrors, left and right, driver adjustable</t>
  </si>
  <si>
    <t>AM/FM Stereo</t>
  </si>
  <si>
    <t>OEM Backup Camera</t>
  </si>
  <si>
    <t>Spray in Bed liner</t>
  </si>
  <si>
    <t>Daytime Running Lights</t>
  </si>
  <si>
    <t>OEM Spare Wheel, Tire, Jack</t>
  </si>
  <si>
    <t>FOB Anchorage</t>
  </si>
  <si>
    <t>Supercrew</t>
  </si>
  <si>
    <t>5.5 FT BED ONLY</t>
  </si>
  <si>
    <t>OEM Stereo with Hands Free Communication System</t>
  </si>
  <si>
    <t>Anti Freeze Long Life Coolant to a minimum -50 degree protection</t>
  </si>
  <si>
    <t>V8 ENGINE ONLY</t>
  </si>
  <si>
    <t>STD</t>
  </si>
  <si>
    <t>Model:CK10543</t>
  </si>
  <si>
    <t>raymarcum@kendallauto.com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</si>
</sst>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0"/>
      <name val="Palatino"/>
    </font>
    <font>
      <sz val="10"/>
      <name val="Palatino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 applyNumberFormat="0" applyFill="0" applyBorder="0" applyAlignment="0" applyProtection="0"/>
    <xf numFmtId="0" fontId="3" fillId="0" borderId="0"/>
  </cellStyleXfs>
  <cellXfs count="100">
    <xf numFmtId="0" fontId="0" fillId="0" borderId="0" xfId="0"/>
    <xf numFmtId="0" fontId="2" fillId="0" borderId="0" xfId="0" applyFont="1" applyProtection="1"/>
    <xf numFmtId="0" fontId="2" fillId="0" borderId="0" xfId="2" applyFont="1" applyProtection="1"/>
    <xf numFmtId="0" fontId="2" fillId="0" borderId="0" xfId="2" applyFont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right"/>
    </xf>
    <xf numFmtId="0" fontId="2" fillId="0" borderId="1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0" borderId="3" xfId="2" applyFont="1" applyBorder="1" applyAlignment="1" applyProtection="1">
      <alignment horizontal="center"/>
    </xf>
    <xf numFmtId="0" fontId="2" fillId="0" borderId="0" xfId="2" applyFont="1" applyAlignment="1" applyProtection="1"/>
    <xf numFmtId="0" fontId="2" fillId="0" borderId="0" xfId="2" applyFont="1" applyBorder="1" applyProtection="1"/>
    <xf numFmtId="0" fontId="2" fillId="0" borderId="0" xfId="2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right"/>
    </xf>
    <xf numFmtId="44" fontId="2" fillId="0" borderId="2" xfId="1" applyFont="1" applyFill="1" applyBorder="1" applyAlignment="1" applyProtection="1">
      <alignment horizontal="right"/>
    </xf>
    <xf numFmtId="44" fontId="2" fillId="0" borderId="0" xfId="1" applyFont="1" applyFill="1" applyBorder="1" applyAlignment="1" applyProtection="1">
      <alignment horizontal="right"/>
    </xf>
    <xf numFmtId="44" fontId="2" fillId="0" borderId="0" xfId="1" applyFont="1" applyBorder="1" applyProtection="1"/>
    <xf numFmtId="0" fontId="2" fillId="0" borderId="5" xfId="2" applyFont="1" applyFill="1" applyBorder="1" applyAlignment="1" applyProtection="1">
      <alignment horizontal="center" vertical="center"/>
    </xf>
    <xf numFmtId="0" fontId="2" fillId="0" borderId="0" xfId="2" applyFont="1" applyFill="1" applyBorder="1" applyProtection="1"/>
    <xf numFmtId="44" fontId="2" fillId="0" borderId="0" xfId="1" applyNumberFormat="1" applyFont="1" applyBorder="1" applyAlignment="1" applyProtection="1">
      <alignment horizontal="right"/>
    </xf>
    <xf numFmtId="0" fontId="2" fillId="0" borderId="0" xfId="3" applyFont="1" applyFill="1" applyBorder="1" applyProtection="1"/>
    <xf numFmtId="44" fontId="2" fillId="0" borderId="0" xfId="1" applyFont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0" fontId="2" fillId="2" borderId="2" xfId="2" applyFont="1" applyFill="1" applyBorder="1" applyAlignment="1" applyProtection="1">
      <alignment horizontal="center"/>
      <protection locked="0"/>
    </xf>
    <xf numFmtId="0" fontId="2" fillId="0" borderId="2" xfId="3" applyFont="1" applyFill="1" applyBorder="1" applyAlignment="1" applyProtection="1">
      <alignment horizontal="center"/>
      <protection locked="0"/>
    </xf>
    <xf numFmtId="0" fontId="2" fillId="0" borderId="2" xfId="2" applyFont="1" applyFill="1" applyBorder="1" applyProtection="1"/>
    <xf numFmtId="44" fontId="2" fillId="0" borderId="2" xfId="1" applyNumberFormat="1" applyFont="1" applyBorder="1" applyAlignment="1" applyProtection="1">
      <alignment horizontal="right"/>
    </xf>
    <xf numFmtId="0" fontId="2" fillId="0" borderId="2" xfId="3" applyFont="1" applyFill="1" applyBorder="1" applyProtection="1"/>
    <xf numFmtId="44" fontId="2" fillId="0" borderId="2" xfId="1" applyFont="1" applyBorder="1" applyAlignment="1" applyProtection="1">
      <alignment horizontal="right"/>
    </xf>
    <xf numFmtId="44" fontId="2" fillId="0" borderId="2" xfId="1" applyNumberFormat="1" applyFont="1" applyFill="1" applyBorder="1" applyAlignment="1" applyProtection="1">
      <alignment horizontal="right"/>
    </xf>
    <xf numFmtId="0" fontId="5" fillId="0" borderId="2" xfId="2" applyFont="1" applyFill="1" applyBorder="1" applyProtection="1"/>
    <xf numFmtId="0" fontId="2" fillId="0" borderId="0" xfId="0" applyFont="1" applyFill="1" applyBorder="1" applyProtection="1"/>
    <xf numFmtId="44" fontId="2" fillId="0" borderId="0" xfId="1" applyNumberFormat="1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2" fillId="0" borderId="0" xfId="2" applyFont="1" applyAlignment="1" applyProtection="1">
      <alignment horizontal="left" vertical="center"/>
    </xf>
    <xf numFmtId="44" fontId="2" fillId="0" borderId="2" xfId="1" applyNumberFormat="1" applyFont="1" applyFill="1" applyBorder="1" applyAlignment="1" applyProtection="1">
      <alignment horizontal="right" vertical="center"/>
    </xf>
    <xf numFmtId="0" fontId="5" fillId="0" borderId="2" xfId="2" applyFont="1" applyFill="1" applyBorder="1" applyAlignment="1" applyProtection="1">
      <alignment horizontal="left" vertical="center" wrapText="1"/>
    </xf>
    <xf numFmtId="0" fontId="2" fillId="0" borderId="0" xfId="2" applyFont="1" applyBorder="1" applyAlignment="1" applyProtection="1">
      <alignment horizontal="left" vertical="center"/>
    </xf>
    <xf numFmtId="44" fontId="2" fillId="0" borderId="0" xfId="1" applyFont="1" applyBorder="1" applyAlignment="1" applyProtection="1">
      <alignment horizontal="left" vertical="center"/>
    </xf>
    <xf numFmtId="44" fontId="2" fillId="0" borderId="2" xfId="1" applyFont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2" xfId="3" applyFont="1" applyFill="1" applyBorder="1" applyAlignment="1" applyProtection="1">
      <alignment horizontal="left" vertical="top" wrapText="1"/>
    </xf>
    <xf numFmtId="0" fontId="2" fillId="2" borderId="2" xfId="2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Protection="1"/>
    <xf numFmtId="44" fontId="2" fillId="0" borderId="2" xfId="1" applyNumberFormat="1" applyFont="1" applyFill="1" applyBorder="1" applyProtection="1"/>
    <xf numFmtId="44" fontId="2" fillId="0" borderId="2" xfId="1" applyFont="1" applyFill="1" applyBorder="1" applyProtection="1"/>
    <xf numFmtId="44" fontId="2" fillId="0" borderId="0" xfId="1" applyFont="1" applyFill="1" applyBorder="1" applyProtection="1"/>
    <xf numFmtId="44" fontId="2" fillId="0" borderId="0" xfId="1" applyFont="1" applyFill="1" applyBorder="1" applyAlignment="1" applyProtection="1">
      <alignment horizontal="center"/>
    </xf>
    <xf numFmtId="44" fontId="2" fillId="0" borderId="4" xfId="1" applyFont="1" applyFill="1" applyBorder="1" applyAlignment="1" applyProtection="1">
      <alignment horizontal="center"/>
    </xf>
    <xf numFmtId="44" fontId="8" fillId="0" borderId="5" xfId="1" applyFont="1" applyFill="1" applyBorder="1" applyAlignment="1" applyProtection="1">
      <alignment horizontal="center"/>
    </xf>
    <xf numFmtId="0" fontId="9" fillId="0" borderId="0" xfId="2" applyFont="1" applyAlignment="1" applyProtection="1">
      <alignment horizontal="right"/>
    </xf>
    <xf numFmtId="0" fontId="2" fillId="0" borderId="6" xfId="2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/>
    </xf>
    <xf numFmtId="44" fontId="8" fillId="0" borderId="7" xfId="1" applyNumberFormat="1" applyFont="1" applyFill="1" applyBorder="1" applyAlignment="1" applyProtection="1">
      <alignment horizontal="right" vertical="center"/>
    </xf>
    <xf numFmtId="44" fontId="8" fillId="0" borderId="3" xfId="1" applyNumberFormat="1" applyFont="1" applyFill="1" applyBorder="1" applyAlignment="1" applyProtection="1">
      <alignment horizontal="right" vertical="center"/>
    </xf>
    <xf numFmtId="0" fontId="10" fillId="0" borderId="8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9" xfId="0" applyFont="1" applyBorder="1" applyAlignment="1" applyProtection="1"/>
    <xf numFmtId="0" fontId="2" fillId="0" borderId="0" xfId="2" applyFont="1" applyFill="1" applyBorder="1" applyAlignment="1" applyProtection="1">
      <alignment horizontal="left" vertical="center" wrapText="1"/>
    </xf>
    <xf numFmtId="0" fontId="10" fillId="0" borderId="0" xfId="2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/>
    <xf numFmtId="0" fontId="2" fillId="0" borderId="7" xfId="0" applyFont="1" applyFill="1" applyBorder="1" applyAlignment="1" applyProtection="1">
      <alignment horizontal="left" wrapText="1"/>
    </xf>
    <xf numFmtId="0" fontId="2" fillId="0" borderId="3" xfId="0" applyFont="1" applyBorder="1" applyAlignment="1" applyProtection="1"/>
    <xf numFmtId="0" fontId="2" fillId="0" borderId="3" xfId="2" applyFont="1" applyBorder="1" applyProtection="1"/>
    <xf numFmtId="0" fontId="2" fillId="0" borderId="0" xfId="2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wrapText="1"/>
    </xf>
    <xf numFmtId="0" fontId="2" fillId="0" borderId="8" xfId="0" applyFont="1" applyFill="1" applyBorder="1" applyAlignment="1" applyProtection="1">
      <alignment horizontal="left" wrapText="1"/>
    </xf>
    <xf numFmtId="0" fontId="2" fillId="0" borderId="5" xfId="0" applyFont="1" applyFill="1" applyBorder="1" applyAlignment="1" applyProtection="1">
      <alignment wrapText="1"/>
    </xf>
    <xf numFmtId="0" fontId="2" fillId="0" borderId="5" xfId="2" applyFont="1" applyBorder="1" applyProtection="1"/>
    <xf numFmtId="0" fontId="2" fillId="0" borderId="12" xfId="2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wrapText="1"/>
    </xf>
    <xf numFmtId="0" fontId="2" fillId="0" borderId="11" xfId="2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left" vertical="top" wrapText="1"/>
    </xf>
    <xf numFmtId="0" fontId="2" fillId="0" borderId="14" xfId="0" applyFont="1" applyBorder="1" applyProtection="1"/>
    <xf numFmtId="0" fontId="2" fillId="3" borderId="2" xfId="0" applyFont="1" applyFill="1" applyBorder="1" applyProtection="1">
      <protection locked="0"/>
    </xf>
    <xf numFmtId="0" fontId="8" fillId="0" borderId="0" xfId="0" applyFont="1" applyAlignment="1" applyProtection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0" fontId="3" fillId="0" borderId="10" xfId="0" applyFont="1" applyBorder="1"/>
    <xf numFmtId="0" fontId="3" fillId="0" borderId="2" xfId="3" applyFont="1" applyFill="1" applyBorder="1"/>
    <xf numFmtId="0" fontId="3" fillId="0" borderId="2" xfId="3" applyFont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0" fontId="3" fillId="0" borderId="2" xfId="3" applyFont="1" applyFill="1" applyBorder="1" applyAlignment="1">
      <alignment horizontal="left"/>
    </xf>
    <xf numFmtId="44" fontId="2" fillId="0" borderId="16" xfId="1" applyNumberFormat="1" applyFont="1" applyFill="1" applyBorder="1" applyProtection="1"/>
    <xf numFmtId="44" fontId="2" fillId="0" borderId="16" xfId="1" applyNumberFormat="1" applyFont="1" applyBorder="1" applyAlignment="1" applyProtection="1"/>
    <xf numFmtId="44" fontId="2" fillId="0" borderId="16" xfId="1" applyNumberFormat="1" applyFont="1" applyBorder="1" applyAlignment="1" applyProtection="1">
      <alignment horizontal="left" vertical="center"/>
    </xf>
    <xf numFmtId="44" fontId="2" fillId="0" borderId="16" xfId="1" applyNumberFormat="1" applyFont="1" applyBorder="1" applyAlignment="1" applyProtection="1">
      <alignment horizontal="right"/>
    </xf>
    <xf numFmtId="0" fontId="8" fillId="0" borderId="15" xfId="0" applyFont="1" applyBorder="1" applyProtection="1"/>
    <xf numFmtId="0" fontId="2" fillId="0" borderId="0" xfId="0" applyFont="1" applyFill="1" applyBorder="1" applyProtection="1">
      <protection locked="0"/>
    </xf>
    <xf numFmtId="0" fontId="2" fillId="0" borderId="17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/>
      <protection locked="0"/>
    </xf>
    <xf numFmtId="0" fontId="2" fillId="0" borderId="18" xfId="3" applyFont="1" applyFill="1" applyBorder="1" applyProtection="1">
      <protection locked="0"/>
    </xf>
    <xf numFmtId="0" fontId="12" fillId="0" borderId="4" xfId="4" applyFont="1" applyFill="1" applyBorder="1" applyAlignment="1">
      <alignment vertical="center"/>
    </xf>
    <xf numFmtId="0" fontId="12" fillId="0" borderId="4" xfId="4" applyFont="1" applyBorder="1" applyAlignment="1" applyProtection="1"/>
    <xf numFmtId="0" fontId="12" fillId="0" borderId="4" xfId="4" applyFont="1" applyBorder="1" applyProtection="1"/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</cellXfs>
  <cellStyles count="6">
    <cellStyle name="Currency" xfId="1" builtinId="4"/>
    <cellStyle name="Hyperlink" xfId="4" builtinId="8"/>
    <cellStyle name="Normal" xfId="0" builtinId="0"/>
    <cellStyle name="Normal 2" xfId="5"/>
    <cellStyle name="Normal 3" xfId="3"/>
    <cellStyle name="Normal_Midsize Vendor Pric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ymarcum@kendallauto.com" TargetMode="External"/><Relationship Id="rId2" Type="http://schemas.openxmlformats.org/officeDocument/2006/relationships/hyperlink" Target="mailto:danielb@aksales.com" TargetMode="External"/><Relationship Id="rId1" Type="http://schemas.openxmlformats.org/officeDocument/2006/relationships/hyperlink" Target="mailto:richardd@aksales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1:O48"/>
  <sheetViews>
    <sheetView tabSelected="1" topLeftCell="A25" zoomScaleNormal="100" workbookViewId="0">
      <selection activeCell="B31" sqref="B31"/>
    </sheetView>
  </sheetViews>
  <sheetFormatPr defaultColWidth="9.33203125" defaultRowHeight="15" customHeight="1"/>
  <cols>
    <col min="1" max="1" width="2.1640625" style="1" customWidth="1"/>
    <col min="2" max="2" width="18.5" style="1" customWidth="1"/>
    <col min="3" max="3" width="83.33203125" style="1" bestFit="1" customWidth="1"/>
    <col min="4" max="4" width="2.33203125" style="1" customWidth="1"/>
    <col min="5" max="5" width="25" style="1" bestFit="1" customWidth="1"/>
    <col min="6" max="6" width="1.1640625" style="1" customWidth="1"/>
    <col min="7" max="7" width="30.83203125" style="1" bestFit="1" customWidth="1"/>
    <col min="8" max="8" width="1.6640625" style="1" customWidth="1"/>
    <col min="9" max="9" width="66.6640625" style="1" bestFit="1" customWidth="1"/>
    <col min="10" max="10" width="18.33203125" style="1" customWidth="1"/>
    <col min="11" max="11" width="3" style="1" customWidth="1"/>
    <col min="12" max="12" width="66.6640625" style="1" bestFit="1" customWidth="1"/>
    <col min="13" max="13" width="19.33203125" style="1" bestFit="1" customWidth="1"/>
    <col min="14" max="14" width="28.83203125" style="1" customWidth="1"/>
    <col min="15" max="15" width="6.83203125" style="1" customWidth="1"/>
    <col min="16" max="16384" width="9.33203125" style="1"/>
  </cols>
  <sheetData>
    <row r="1" spans="2:15" ht="15" customHeight="1">
      <c r="E1" s="78"/>
      <c r="G1" s="91"/>
      <c r="J1" s="60"/>
      <c r="K1" s="2"/>
      <c r="M1" s="60"/>
      <c r="N1" s="9"/>
      <c r="O1" s="2"/>
    </row>
    <row r="2" spans="2:15" ht="15" customHeight="1">
      <c r="B2" s="90" t="s">
        <v>47</v>
      </c>
      <c r="C2" s="76"/>
      <c r="E2" s="78" t="s">
        <v>46</v>
      </c>
      <c r="G2" s="77"/>
      <c r="J2" s="60"/>
      <c r="K2" s="2"/>
      <c r="M2" s="60"/>
      <c r="N2" s="9"/>
      <c r="O2" s="2"/>
    </row>
    <row r="3" spans="2:15" ht="15" customHeight="1">
      <c r="B3" s="79" t="s">
        <v>48</v>
      </c>
      <c r="C3" s="74"/>
      <c r="E3" s="78"/>
      <c r="G3" s="91"/>
      <c r="J3" s="60"/>
      <c r="K3" s="2"/>
      <c r="M3" s="60"/>
      <c r="N3" s="9"/>
      <c r="O3" s="2"/>
    </row>
    <row r="4" spans="2:15" ht="30.75" customHeight="1">
      <c r="B4" s="98" t="s">
        <v>49</v>
      </c>
      <c r="C4" s="99"/>
      <c r="E4" s="78"/>
      <c r="G4" s="91"/>
      <c r="J4" s="60"/>
      <c r="K4" s="2"/>
      <c r="M4" s="60"/>
      <c r="N4" s="9"/>
      <c r="O4" s="2"/>
    </row>
    <row r="5" spans="2:15" ht="15" customHeight="1">
      <c r="B5" s="79" t="s">
        <v>45</v>
      </c>
      <c r="C5" s="74"/>
      <c r="E5" s="78"/>
      <c r="G5" s="91"/>
      <c r="J5" s="60"/>
      <c r="K5" s="2"/>
      <c r="M5" s="60"/>
      <c r="N5" s="9"/>
      <c r="O5" s="2"/>
    </row>
    <row r="6" spans="2:15" ht="15" customHeight="1">
      <c r="B6" s="79" t="s">
        <v>44</v>
      </c>
      <c r="C6" s="74"/>
      <c r="J6" s="60"/>
      <c r="K6" s="2"/>
      <c r="M6" s="60"/>
      <c r="N6" s="9"/>
      <c r="O6" s="2"/>
    </row>
    <row r="7" spans="2:15" ht="27.6" customHeight="1">
      <c r="B7" s="79" t="s">
        <v>50</v>
      </c>
      <c r="C7" s="74"/>
      <c r="J7" s="60"/>
      <c r="K7" s="2"/>
      <c r="M7" s="60"/>
      <c r="N7" s="9"/>
      <c r="O7" s="2"/>
    </row>
    <row r="8" spans="2:15" ht="15" customHeight="1">
      <c r="B8" s="79" t="s">
        <v>51</v>
      </c>
      <c r="C8" s="74"/>
      <c r="J8" s="60"/>
      <c r="K8" s="2"/>
      <c r="M8" s="60"/>
      <c r="N8" s="9"/>
      <c r="O8" s="2"/>
    </row>
    <row r="9" spans="2:15" ht="15" customHeight="1">
      <c r="B9" s="79" t="s">
        <v>52</v>
      </c>
      <c r="C9" s="74"/>
      <c r="J9" s="60"/>
      <c r="K9" s="2"/>
      <c r="M9" s="60"/>
      <c r="N9" s="9"/>
      <c r="O9" s="2"/>
    </row>
    <row r="10" spans="2:15" ht="15" customHeight="1">
      <c r="B10" s="79" t="s">
        <v>53</v>
      </c>
      <c r="C10" s="74"/>
      <c r="J10" s="60"/>
      <c r="K10" s="2"/>
      <c r="M10" s="60"/>
      <c r="N10" s="9"/>
      <c r="O10" s="2"/>
    </row>
    <row r="11" spans="2:15" ht="15" customHeight="1">
      <c r="B11" s="79" t="s">
        <v>54</v>
      </c>
      <c r="C11" s="74"/>
      <c r="J11" s="60"/>
      <c r="K11" s="2"/>
      <c r="M11" s="60"/>
      <c r="N11" s="9"/>
      <c r="O11" s="2"/>
    </row>
    <row r="12" spans="2:15" ht="15" customHeight="1">
      <c r="B12" s="79" t="s">
        <v>10</v>
      </c>
      <c r="C12" s="74"/>
      <c r="J12" s="60"/>
      <c r="K12" s="2"/>
      <c r="M12" s="60"/>
      <c r="N12" s="9"/>
      <c r="O12" s="2"/>
    </row>
    <row r="13" spans="2:15" ht="15" customHeight="1">
      <c r="B13" s="79" t="s">
        <v>55</v>
      </c>
      <c r="C13" s="75"/>
      <c r="J13" s="60"/>
      <c r="K13" s="2"/>
      <c r="M13" s="60"/>
      <c r="N13" s="9"/>
      <c r="O13" s="2"/>
    </row>
    <row r="14" spans="2:15" ht="15" customHeight="1" thickBot="1">
      <c r="B14" s="79" t="s">
        <v>43</v>
      </c>
      <c r="C14" s="74"/>
      <c r="D14" s="9"/>
      <c r="E14" s="2"/>
      <c r="F14" s="9"/>
      <c r="G14" s="2"/>
      <c r="H14" s="2"/>
      <c r="I14" s="72"/>
      <c r="J14" s="60"/>
      <c r="K14" s="2"/>
      <c r="L14" s="71"/>
      <c r="M14" s="60"/>
      <c r="N14" s="9"/>
      <c r="O14" s="2"/>
    </row>
    <row r="15" spans="2:15" ht="15" customHeight="1">
      <c r="B15" s="79" t="s">
        <v>38</v>
      </c>
      <c r="C15" s="74"/>
      <c r="D15" s="9"/>
      <c r="E15" s="70" t="s">
        <v>42</v>
      </c>
      <c r="F15" s="9"/>
      <c r="G15" s="70" t="s">
        <v>41</v>
      </c>
      <c r="H15" s="2"/>
      <c r="I15" s="69" t="s">
        <v>40</v>
      </c>
      <c r="J15" s="60"/>
      <c r="K15" s="2"/>
      <c r="L15" s="68" t="s">
        <v>39</v>
      </c>
      <c r="M15" s="60"/>
      <c r="N15" s="9"/>
      <c r="O15" s="2"/>
    </row>
    <row r="16" spans="2:15" ht="15" customHeight="1">
      <c r="B16" s="79" t="s">
        <v>56</v>
      </c>
      <c r="C16" s="74"/>
      <c r="D16" s="9"/>
      <c r="E16" s="65" t="str">
        <f>I16</f>
        <v>Contact: Daniel Bacon</v>
      </c>
      <c r="F16" s="9"/>
      <c r="G16" s="65" t="s">
        <v>36</v>
      </c>
      <c r="H16" s="2"/>
      <c r="I16" s="67" t="s">
        <v>37</v>
      </c>
      <c r="J16" s="60"/>
      <c r="K16" s="2"/>
      <c r="L16" s="63" t="s">
        <v>36</v>
      </c>
      <c r="M16" s="66"/>
      <c r="N16" s="9"/>
      <c r="O16" s="2"/>
    </row>
    <row r="17" spans="2:15" ht="15" customHeight="1">
      <c r="B17" s="79" t="s">
        <v>57</v>
      </c>
      <c r="C17" s="74"/>
      <c r="D17" s="17"/>
      <c r="E17" s="65" t="s">
        <v>35</v>
      </c>
      <c r="F17" s="9"/>
      <c r="G17" s="65" t="s">
        <v>34</v>
      </c>
      <c r="H17" s="2"/>
      <c r="I17" s="67" t="s">
        <v>33</v>
      </c>
      <c r="J17" s="66"/>
      <c r="K17" s="2"/>
      <c r="L17" s="63" t="s">
        <v>32</v>
      </c>
      <c r="M17" s="60"/>
      <c r="N17" s="9"/>
      <c r="O17" s="2"/>
    </row>
    <row r="18" spans="2:15" ht="15" customHeight="1">
      <c r="B18" s="79" t="s">
        <v>58</v>
      </c>
      <c r="C18" s="74"/>
      <c r="D18" s="9"/>
      <c r="E18" s="65" t="s">
        <v>31</v>
      </c>
      <c r="F18" s="9"/>
      <c r="G18" s="65" t="s">
        <v>31</v>
      </c>
      <c r="H18" s="2"/>
      <c r="I18" s="64" t="s">
        <v>31</v>
      </c>
      <c r="J18" s="60"/>
      <c r="K18" s="2"/>
      <c r="L18" s="63" t="s">
        <v>31</v>
      </c>
      <c r="M18" s="60"/>
      <c r="N18" s="9"/>
      <c r="O18" s="2"/>
    </row>
    <row r="19" spans="2:15" ht="15" customHeight="1">
      <c r="B19" s="79" t="s">
        <v>59</v>
      </c>
      <c r="C19" s="74"/>
      <c r="D19" s="9"/>
      <c r="E19" s="65" t="s">
        <v>30</v>
      </c>
      <c r="F19" s="9"/>
      <c r="G19" s="65" t="s">
        <v>29</v>
      </c>
      <c r="H19" s="2"/>
      <c r="I19" s="64" t="s">
        <v>30</v>
      </c>
      <c r="J19" s="60"/>
      <c r="K19" s="2"/>
      <c r="L19" s="63" t="s">
        <v>29</v>
      </c>
      <c r="M19" s="57"/>
      <c r="N19" s="9"/>
      <c r="O19" s="2"/>
    </row>
    <row r="20" spans="2:15" ht="15" customHeight="1">
      <c r="B20" s="79" t="s">
        <v>60</v>
      </c>
      <c r="C20" s="73"/>
      <c r="D20" s="9"/>
      <c r="E20" s="65" t="s">
        <v>28</v>
      </c>
      <c r="F20" s="9"/>
      <c r="G20" s="65" t="s">
        <v>27</v>
      </c>
      <c r="H20" s="2"/>
      <c r="I20" s="64" t="s">
        <v>28</v>
      </c>
      <c r="J20" s="58"/>
      <c r="K20" s="2"/>
      <c r="L20" s="63" t="s">
        <v>27</v>
      </c>
      <c r="M20" s="61"/>
      <c r="N20" s="9"/>
      <c r="O20" s="2"/>
    </row>
    <row r="21" spans="2:15" ht="15" customHeight="1">
      <c r="B21" s="80" t="s">
        <v>61</v>
      </c>
      <c r="C21" s="62"/>
      <c r="D21" s="9"/>
      <c r="E21" s="97" t="str">
        <f>I21</f>
        <v>danielb@aksales.com</v>
      </c>
      <c r="F21" s="9"/>
      <c r="G21" s="95" t="s">
        <v>73</v>
      </c>
      <c r="H21" s="2"/>
      <c r="I21" s="96" t="s">
        <v>26</v>
      </c>
      <c r="J21" s="61"/>
      <c r="K21" s="2"/>
      <c r="L21" s="95" t="s">
        <v>73</v>
      </c>
      <c r="M21" s="9"/>
      <c r="N21" s="2"/>
      <c r="O21" s="2"/>
    </row>
    <row r="22" spans="2:15" ht="15" customHeight="1" thickBot="1">
      <c r="B22" s="79" t="s">
        <v>25</v>
      </c>
      <c r="C22" s="62"/>
      <c r="D22" s="9"/>
      <c r="E22" s="2"/>
      <c r="F22" s="9"/>
      <c r="G22" s="2"/>
      <c r="H22" s="2"/>
      <c r="I22" s="58"/>
      <c r="J22" s="9"/>
      <c r="K22" s="2"/>
      <c r="L22" s="57"/>
      <c r="M22" s="10"/>
      <c r="N22" s="2"/>
      <c r="O22" s="2"/>
    </row>
    <row r="23" spans="2:15" ht="15" customHeight="1">
      <c r="B23" s="79" t="s">
        <v>62</v>
      </c>
      <c r="C23" s="62"/>
      <c r="D23" s="9"/>
      <c r="E23" s="6" t="s">
        <v>24</v>
      </c>
      <c r="F23" s="9"/>
      <c r="G23" s="6" t="s">
        <v>23</v>
      </c>
      <c r="H23" s="2"/>
      <c r="I23" s="56" t="s">
        <v>22</v>
      </c>
      <c r="J23" s="10"/>
      <c r="K23" s="2"/>
      <c r="L23" s="55" t="s">
        <v>22</v>
      </c>
      <c r="M23" s="2"/>
      <c r="N23" s="2"/>
      <c r="O23" s="2"/>
    </row>
    <row r="24" spans="2:15" ht="18" customHeight="1">
      <c r="B24" s="79" t="s">
        <v>63</v>
      </c>
      <c r="C24" s="62"/>
      <c r="D24" s="9"/>
      <c r="E24" s="6" t="s">
        <v>72</v>
      </c>
      <c r="F24" s="9"/>
      <c r="G24" s="6" t="s">
        <v>66</v>
      </c>
      <c r="H24" s="2"/>
      <c r="I24" s="54">
        <v>30976</v>
      </c>
      <c r="J24" s="2"/>
      <c r="K24" s="2"/>
      <c r="L24" s="53">
        <v>30708</v>
      </c>
      <c r="M24" s="2"/>
      <c r="N24" s="2"/>
      <c r="O24" s="2"/>
    </row>
    <row r="25" spans="2:15" ht="13.5" customHeight="1" thickBot="1">
      <c r="B25" s="80" t="s">
        <v>64</v>
      </c>
      <c r="C25" s="62"/>
      <c r="D25" s="2"/>
      <c r="E25" s="52" t="s">
        <v>21</v>
      </c>
      <c r="F25" s="9"/>
      <c r="G25" s="52" t="s">
        <v>20</v>
      </c>
      <c r="H25" s="2"/>
      <c r="I25" s="51"/>
      <c r="J25" s="2"/>
      <c r="K25" s="2"/>
      <c r="L25" s="50"/>
      <c r="M25" s="2"/>
      <c r="N25" s="2"/>
      <c r="O25" s="2"/>
    </row>
    <row r="26" spans="2:15" ht="12.75" customHeight="1">
      <c r="B26" s="81" t="s">
        <v>65</v>
      </c>
      <c r="C26" s="59"/>
      <c r="D26" s="49"/>
      <c r="E26" s="48">
        <f>I24</f>
        <v>30976</v>
      </c>
      <c r="F26" s="45"/>
      <c r="G26" s="48">
        <f>L24</f>
        <v>30708</v>
      </c>
      <c r="H26" s="46"/>
      <c r="I26" s="2"/>
      <c r="J26" s="2"/>
      <c r="K26" s="2"/>
      <c r="L26" s="2"/>
      <c r="M26" s="2"/>
      <c r="N26" s="2"/>
      <c r="O26" s="2"/>
    </row>
    <row r="27" spans="2:15" ht="15" customHeight="1">
      <c r="B27" s="2"/>
      <c r="C27" s="2"/>
      <c r="D27" s="2"/>
      <c r="E27" s="47" t="s">
        <v>19</v>
      </c>
      <c r="F27" s="45"/>
      <c r="G27" s="47" t="s">
        <v>18</v>
      </c>
      <c r="H27" s="46"/>
      <c r="I27" s="2"/>
      <c r="J27" s="2"/>
      <c r="K27" s="2"/>
      <c r="L27" s="2"/>
      <c r="M27" s="2"/>
      <c r="N27" s="2"/>
      <c r="O27" s="2"/>
    </row>
    <row r="28" spans="2:15" ht="15" customHeight="1">
      <c r="B28" s="2"/>
      <c r="C28" s="2"/>
      <c r="D28" s="2"/>
      <c r="E28" s="46"/>
      <c r="F28" s="45"/>
      <c r="G28" s="46"/>
      <c r="H28" s="46"/>
      <c r="I28" s="2"/>
      <c r="J28" s="2"/>
      <c r="K28" s="2"/>
      <c r="L28" s="2"/>
      <c r="M28" s="2"/>
      <c r="N28" s="2"/>
      <c r="O28" s="2"/>
    </row>
    <row r="29" spans="2:15" ht="15" customHeight="1">
      <c r="B29" s="24"/>
      <c r="C29" s="24" t="s">
        <v>17</v>
      </c>
      <c r="D29" s="17"/>
      <c r="E29" s="43"/>
      <c r="F29" s="15"/>
      <c r="G29" s="44"/>
      <c r="H29" s="45"/>
      <c r="I29" s="24" t="s">
        <v>17</v>
      </c>
      <c r="J29" s="44" t="s">
        <v>16</v>
      </c>
      <c r="K29" s="9"/>
      <c r="L29" s="24" t="s">
        <v>17</v>
      </c>
      <c r="M29" s="44" t="s">
        <v>16</v>
      </c>
      <c r="N29" s="24" t="s">
        <v>15</v>
      </c>
      <c r="O29" s="2"/>
    </row>
    <row r="30" spans="2:15" ht="15" customHeight="1">
      <c r="B30" s="22">
        <v>0</v>
      </c>
      <c r="C30" s="26" t="s">
        <v>14</v>
      </c>
      <c r="D30" s="21"/>
      <c r="E30" s="25" t="str">
        <f t="shared" ref="E30:E39" si="0">IF(B30&gt;0,J30,"")</f>
        <v/>
      </c>
      <c r="F30" s="20"/>
      <c r="G30" s="27" t="str">
        <f t="shared" ref="G30:G39" si="1">IF(B30&gt;0,M30,"")</f>
        <v/>
      </c>
      <c r="H30" s="20"/>
      <c r="I30" s="26" t="s">
        <v>14</v>
      </c>
      <c r="J30" s="86">
        <v>-1227</v>
      </c>
      <c r="K30" s="9"/>
      <c r="L30" s="26" t="s">
        <v>14</v>
      </c>
      <c r="M30" s="28">
        <v>-1500</v>
      </c>
      <c r="N30" s="29" t="s">
        <v>67</v>
      </c>
      <c r="O30" s="2"/>
    </row>
    <row r="31" spans="2:15" ht="15" customHeight="1">
      <c r="B31" s="22">
        <v>0</v>
      </c>
      <c r="C31" s="42" t="s">
        <v>13</v>
      </c>
      <c r="D31" s="21"/>
      <c r="E31" s="25" t="str">
        <f t="shared" si="0"/>
        <v/>
      </c>
      <c r="F31" s="20"/>
      <c r="G31" s="27" t="str">
        <f t="shared" si="1"/>
        <v/>
      </c>
      <c r="H31" s="20"/>
      <c r="I31" s="42" t="s">
        <v>13</v>
      </c>
      <c r="J31" s="87">
        <v>-287</v>
      </c>
      <c r="K31" s="9"/>
      <c r="L31" s="42" t="s">
        <v>13</v>
      </c>
      <c r="M31" s="28">
        <v>280</v>
      </c>
      <c r="N31" s="29" t="s">
        <v>70</v>
      </c>
      <c r="O31" s="2"/>
    </row>
    <row r="32" spans="2:15" s="32" customFormat="1" ht="36">
      <c r="B32" s="41">
        <v>0</v>
      </c>
      <c r="C32" s="40" t="s">
        <v>12</v>
      </c>
      <c r="D32" s="39"/>
      <c r="E32" s="25" t="str">
        <f t="shared" si="0"/>
        <v/>
      </c>
      <c r="F32" s="37"/>
      <c r="G32" s="38" t="str">
        <f t="shared" si="1"/>
        <v/>
      </c>
      <c r="H32" s="37"/>
      <c r="I32" s="40" t="s">
        <v>12</v>
      </c>
      <c r="J32" s="88">
        <v>500</v>
      </c>
      <c r="K32" s="36"/>
      <c r="L32" s="40" t="s">
        <v>12</v>
      </c>
      <c r="M32" s="34">
        <v>50</v>
      </c>
      <c r="N32" s="35" t="s">
        <v>11</v>
      </c>
      <c r="O32" s="33"/>
    </row>
    <row r="33" spans="2:15" ht="15" customHeight="1">
      <c r="B33" s="22">
        <v>0</v>
      </c>
      <c r="C33" s="82" t="s">
        <v>9</v>
      </c>
      <c r="D33" s="21"/>
      <c r="E33" s="25" t="str">
        <f t="shared" si="0"/>
        <v/>
      </c>
      <c r="F33" s="20"/>
      <c r="G33" s="27" t="str">
        <f t="shared" si="1"/>
        <v/>
      </c>
      <c r="H33" s="20"/>
      <c r="I33" s="82" t="s">
        <v>9</v>
      </c>
      <c r="J33" s="89">
        <v>265</v>
      </c>
      <c r="K33" s="9"/>
      <c r="L33" s="82" t="s">
        <v>9</v>
      </c>
      <c r="M33" s="28">
        <v>275</v>
      </c>
      <c r="N33" s="24"/>
      <c r="O33" s="2"/>
    </row>
    <row r="34" spans="2:15" ht="15" customHeight="1">
      <c r="B34" s="22">
        <v>0</v>
      </c>
      <c r="C34" s="83" t="s">
        <v>68</v>
      </c>
      <c r="D34" s="21"/>
      <c r="E34" s="25" t="str">
        <f t="shared" si="0"/>
        <v/>
      </c>
      <c r="F34" s="20"/>
      <c r="G34" s="27" t="str">
        <f t="shared" si="1"/>
        <v/>
      </c>
      <c r="H34" s="20"/>
      <c r="I34" s="83" t="s">
        <v>68</v>
      </c>
      <c r="J34" s="31" t="s">
        <v>71</v>
      </c>
      <c r="K34" s="17"/>
      <c r="L34" s="83" t="s">
        <v>68</v>
      </c>
      <c r="M34" s="28">
        <v>0</v>
      </c>
      <c r="N34" s="24"/>
      <c r="O34" s="2"/>
    </row>
    <row r="35" spans="2:15" ht="15" customHeight="1">
      <c r="B35" s="22">
        <v>0</v>
      </c>
      <c r="C35" s="84" t="s">
        <v>6</v>
      </c>
      <c r="D35" s="21"/>
      <c r="E35" s="25" t="str">
        <f t="shared" si="0"/>
        <v/>
      </c>
      <c r="F35" s="20"/>
      <c r="G35" s="27" t="str">
        <f t="shared" si="1"/>
        <v/>
      </c>
      <c r="H35" s="20"/>
      <c r="I35" s="84" t="s">
        <v>6</v>
      </c>
      <c r="J35" s="89">
        <v>499</v>
      </c>
      <c r="K35" s="17"/>
      <c r="L35" s="84" t="s">
        <v>6</v>
      </c>
      <c r="M35" s="28">
        <v>525</v>
      </c>
      <c r="N35" s="24"/>
      <c r="O35" s="2"/>
    </row>
    <row r="36" spans="2:15" ht="15" customHeight="1">
      <c r="B36" s="22">
        <v>0</v>
      </c>
      <c r="C36" s="84" t="s">
        <v>69</v>
      </c>
      <c r="D36" s="30"/>
      <c r="E36" s="25" t="str">
        <f t="shared" si="0"/>
        <v/>
      </c>
      <c r="F36" s="20"/>
      <c r="G36" s="27" t="str">
        <f t="shared" si="1"/>
        <v/>
      </c>
      <c r="H36" s="20"/>
      <c r="I36" s="84" t="s">
        <v>69</v>
      </c>
      <c r="J36" s="89">
        <v>105</v>
      </c>
      <c r="K36" s="9"/>
      <c r="L36" s="84" t="s">
        <v>69</v>
      </c>
      <c r="M36" s="28">
        <v>90</v>
      </c>
      <c r="N36" s="24" t="s">
        <v>8</v>
      </c>
      <c r="O36" s="2"/>
    </row>
    <row r="37" spans="2:15" ht="15" customHeight="1">
      <c r="B37" s="22">
        <v>0</v>
      </c>
      <c r="C37" s="84" t="s">
        <v>7</v>
      </c>
      <c r="D37" s="21"/>
      <c r="E37" s="25" t="str">
        <f t="shared" si="0"/>
        <v/>
      </c>
      <c r="F37" s="20"/>
      <c r="G37" s="27" t="str">
        <f t="shared" si="1"/>
        <v/>
      </c>
      <c r="H37" s="20"/>
      <c r="I37" s="84" t="s">
        <v>7</v>
      </c>
      <c r="J37" s="89">
        <v>185</v>
      </c>
      <c r="K37" s="9"/>
      <c r="L37" s="84" t="s">
        <v>7</v>
      </c>
      <c r="M37" s="28">
        <v>320</v>
      </c>
      <c r="N37" s="24" t="s">
        <v>5</v>
      </c>
      <c r="O37" s="2"/>
    </row>
    <row r="38" spans="2:15" ht="15" customHeight="1">
      <c r="B38" s="22">
        <v>0</v>
      </c>
      <c r="C38" s="85" t="s">
        <v>3</v>
      </c>
      <c r="D38" s="21"/>
      <c r="E38" s="25" t="str">
        <f t="shared" si="0"/>
        <v/>
      </c>
      <c r="F38" s="20"/>
      <c r="G38" s="27" t="str">
        <f t="shared" si="1"/>
        <v/>
      </c>
      <c r="H38" s="20"/>
      <c r="I38" s="85" t="s">
        <v>3</v>
      </c>
      <c r="J38" s="89">
        <v>290</v>
      </c>
      <c r="K38" s="9"/>
      <c r="L38" s="85" t="s">
        <v>3</v>
      </c>
      <c r="M38" s="28">
        <v>357</v>
      </c>
      <c r="N38" s="24"/>
      <c r="O38" s="2"/>
    </row>
    <row r="39" spans="2:15" ht="15" customHeight="1">
      <c r="B39" s="22">
        <v>0</v>
      </c>
      <c r="C39" s="83" t="s">
        <v>4</v>
      </c>
      <c r="D39" s="21"/>
      <c r="E39" s="25" t="str">
        <f t="shared" si="0"/>
        <v/>
      </c>
      <c r="F39" s="20"/>
      <c r="G39" s="27" t="str">
        <f t="shared" si="1"/>
        <v/>
      </c>
      <c r="H39" s="20"/>
      <c r="I39" s="83" t="s">
        <v>4</v>
      </c>
      <c r="J39" s="89">
        <v>0</v>
      </c>
      <c r="K39" s="9"/>
      <c r="L39" s="83" t="s">
        <v>4</v>
      </c>
      <c r="M39" s="28">
        <v>1300</v>
      </c>
      <c r="N39" s="24"/>
      <c r="O39" s="2"/>
    </row>
    <row r="40" spans="2:15" ht="15" customHeight="1">
      <c r="B40" s="92"/>
      <c r="C40" s="23" t="s">
        <v>2</v>
      </c>
      <c r="D40" s="21"/>
      <c r="E40" s="18"/>
      <c r="F40" s="20"/>
      <c r="G40" s="20"/>
      <c r="H40" s="20"/>
      <c r="I40" s="19"/>
      <c r="J40" s="18"/>
      <c r="K40" s="9"/>
      <c r="L40" s="19"/>
      <c r="M40" s="18"/>
      <c r="N40" s="17"/>
      <c r="O40" s="2"/>
    </row>
    <row r="41" spans="2:15" ht="15" customHeight="1">
      <c r="B41" s="93"/>
      <c r="C41" s="94"/>
      <c r="D41" s="21"/>
      <c r="E41" s="18"/>
      <c r="F41" s="20"/>
      <c r="G41" s="20"/>
      <c r="H41" s="20"/>
      <c r="I41" s="19"/>
      <c r="J41" s="18"/>
      <c r="K41" s="9"/>
      <c r="L41" s="19"/>
      <c r="M41" s="18"/>
      <c r="N41" s="17"/>
      <c r="O41" s="2"/>
    </row>
    <row r="42" spans="2:15" ht="15" customHeight="1">
      <c r="B42" s="2"/>
      <c r="C42" s="16" t="s">
        <v>1</v>
      </c>
      <c r="D42" s="10"/>
      <c r="E42" s="13">
        <f>SUM(E30:E39)+E26</f>
        <v>30976</v>
      </c>
      <c r="F42" s="14"/>
      <c r="G42" s="13">
        <f>SUM(G30:G39)+G26</f>
        <v>30708</v>
      </c>
      <c r="H42" s="12"/>
      <c r="I42" s="4"/>
      <c r="J42" s="4"/>
      <c r="K42" s="2"/>
      <c r="L42" s="2"/>
      <c r="M42" s="2"/>
      <c r="N42" s="2"/>
      <c r="O42" s="2"/>
    </row>
    <row r="43" spans="2:15" ht="12">
      <c r="B43" s="2"/>
      <c r="C43" s="11" t="s">
        <v>0</v>
      </c>
      <c r="D43" s="10"/>
      <c r="E43" s="2"/>
      <c r="F43" s="9"/>
      <c r="G43" s="2"/>
      <c r="H43" s="2"/>
      <c r="I43" s="9"/>
      <c r="J43" s="2"/>
      <c r="K43" s="2"/>
      <c r="L43" s="2"/>
      <c r="M43" s="2"/>
      <c r="N43" s="2"/>
      <c r="O43" s="2"/>
    </row>
    <row r="44" spans="2:15" ht="12" hidden="1">
      <c r="B44" s="2"/>
      <c r="C44" s="8"/>
      <c r="D44" s="8"/>
      <c r="E44" s="2" t="b">
        <f>OR(E42&gt;G42,)</f>
        <v>1</v>
      </c>
      <c r="F44" s="2"/>
      <c r="G44" s="2" t="b">
        <f>OR(G42&gt;E42)</f>
        <v>0</v>
      </c>
      <c r="H44" s="2"/>
      <c r="I44" s="9"/>
      <c r="J44" s="2"/>
      <c r="K44" s="2"/>
      <c r="L44" s="2"/>
      <c r="M44" s="2"/>
      <c r="N44" s="2"/>
      <c r="O44" s="2"/>
    </row>
    <row r="45" spans="2:15" ht="15" customHeight="1">
      <c r="B45" s="2"/>
      <c r="C45" s="8"/>
      <c r="D45" s="8"/>
      <c r="E45" s="6" t="str">
        <f>IF(E44=FALSE,"Purchase","Don't Purchase")</f>
        <v>Don't Purchase</v>
      </c>
      <c r="F45" s="7"/>
      <c r="G45" s="6" t="str">
        <f>IF(G44=FALSE,"Purchase","Don't Purchase")</f>
        <v>Purchase</v>
      </c>
      <c r="H45" s="5"/>
      <c r="I45" s="3"/>
      <c r="J45" s="3"/>
      <c r="K45" s="2"/>
      <c r="L45" s="2"/>
      <c r="M45" s="2"/>
      <c r="N45" s="2"/>
      <c r="O45" s="2"/>
    </row>
    <row r="48" spans="2:15" ht="12" hidden="1"/>
  </sheetData>
  <sheetProtection selectLockedCells="1"/>
  <mergeCells count="1">
    <mergeCell ref="B4:C4"/>
  </mergeCells>
  <hyperlinks>
    <hyperlink ref="E21" r:id="rId1" display="richardd@aksales.com"/>
    <hyperlink ref="I21" r:id="rId2"/>
    <hyperlink ref="G21" r:id="rId3"/>
    <hyperlink ref="L21" r:id="rId4"/>
  </hyperlinks>
  <printOptions verticalCentered="1"/>
  <pageMargins left="0.25" right="0.25" top="0.3" bottom="0.16" header="0.2" footer="0.16"/>
  <pageSetup scale="81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144CC</vt:lpstr>
      <vt:lpstr>'Class 144CC'!Print_Area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2020-10-01T21:14:11Z</cp:lastPrinted>
  <dcterms:created xsi:type="dcterms:W3CDTF">2019-09-26T23:52:06Z</dcterms:created>
  <dcterms:modified xsi:type="dcterms:W3CDTF">2020-11-24T00:29:02Z</dcterms:modified>
</cp:coreProperties>
</file>